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625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C:\Users\mtatsu\Dropbox\★ローカルDropbox\■1.クライアント\■肉のさかの\1129\"/>
    </mc:Choice>
  </mc:AlternateContent>
  <bookViews>
    <workbookView xWindow="0" yWindow="0" windowWidth="24000" windowHeight="9420" xr2:uid="{00000000-000D-0000-FFFF-FFFF00000000}"/>
  </bookViews>
  <sheets>
    <sheet name="注文シート" sheetId="1" r:id="rId1"/>
    <sheet name="リスト" sheetId="4" r:id="rId2"/>
    <sheet name="送料設定" sheetId="5" r:id="rId3"/>
    <sheet name="data " sheetId="3" state="hidden" r:id="rId4"/>
  </sheets>
  <definedNames>
    <definedName name="_xlnm._FilterDatabase" localSheetId="3" hidden="1">'data '!$A$3:$J$63</definedName>
    <definedName name="_xlnm._FilterDatabase" localSheetId="1" hidden="1">リスト!$A$2:$F$183</definedName>
    <definedName name="_xlnm._FilterDatabase" localSheetId="0" hidden="1">注文シート!#REF!</definedName>
    <definedName name="Charge4">'data '!$DU$5:$DU$8</definedName>
    <definedName name="Child4">'data '!$DS$5:$DS$8</definedName>
    <definedName name="Classic4">'data '!$DV$5:$DV$8</definedName>
    <definedName name="code">'data '!$N$4:$DZ$4</definedName>
    <definedName name="jh25w">'data '!$DK$4:$DK$8</definedName>
    <definedName name="jh30w">'data '!$DL$4:$DL$14</definedName>
    <definedName name="jh40w">'data '!$DM$4:$DM$14</definedName>
    <definedName name="jh50w">'data '!$DN$4:$DN$14</definedName>
    <definedName name="Mamamilk4">'data '!$DT$5:$DT$8</definedName>
    <definedName name="OKOMEBANZUKESELECTION20162合">'data '!$DG$5:$DG$6</definedName>
    <definedName name="OKOMEBANZUKESELECTION20163合">'data '!$DH$5:$DH$6</definedName>
    <definedName name="_xlnm.Print_Area" localSheetId="0">注文シート!$A$1:$EJ$53</definedName>
    <definedName name="Special9">'data '!$DQ$5:$DQ$8</definedName>
    <definedName name="Standard4">'data '!$DR$5:$DR$8</definedName>
    <definedName name="あい">'data '!$AC$76</definedName>
    <definedName name="あいてむ">'data '!$N$75:$DK$75</definedName>
    <definedName name="あおい">'data '!$AV$76:$AV$77</definedName>
    <definedName name="あきごぶ">'data '!$CZ$76:$CZ$77</definedName>
    <definedName name="あきはちぶ">'data '!$DB$76:$DB$77</definedName>
    <definedName name="あきまんかい">'data '!$DC$76:$DC$77</definedName>
    <definedName name="あきろくぶ">'data '!$DA$76:$DA$77</definedName>
    <definedName name="あらしやま">'data '!$AE$76:$AE$77</definedName>
    <definedName name="いろあそびひぃちゃん">'data '!$BZ$5</definedName>
    <definedName name="いろあそびふぅちゃん">'data '!$BY$5</definedName>
    <definedName name="いろあそびみぃちゃん">'data '!$DP$5:$DP$6</definedName>
    <definedName name="いろあそびむぅちゃん">'data '!$BW$5</definedName>
    <definedName name="いろあそびよぅちゃん">'data '!$BX$5</definedName>
    <definedName name="うめ">'data '!$AY$76:$AY$77</definedName>
    <definedName name="えんざん">'data '!$BJ$76:$BJ$77</definedName>
    <definedName name="おきなご">'data '!$AM$76</definedName>
    <definedName name="おきなさん">'data '!$AN$76</definedName>
    <definedName name="おこめばんづけ2016さんごう">'data '!$DE$76:$DE$77</definedName>
    <definedName name="おこめばんづけ2016にごう">'data '!$DD$76:$DD$77</definedName>
    <definedName name="おこめばんづけさんごう">'data '!$CI$76:$CI$77</definedName>
    <definedName name="おこめばんづけにごう">'data '!$CH$76:$CH$77</definedName>
    <definedName name="おむろ">'data '!$BN$76:$BN$77</definedName>
    <definedName name="かぐら">'data '!$AI$76</definedName>
    <definedName name="かつら">'data '!$CX$76:$CX$77</definedName>
    <definedName name="からこ">'data '!$AK$76</definedName>
    <definedName name="ぎおん">'data '!$BM$76</definedName>
    <definedName name="きっちょう">'data '!$Y$76:$Y$77</definedName>
    <definedName name="きてぃむぅちゃん">'data '!$DF$76:$DF$77</definedName>
    <definedName name="きてぃよぅちゃん">'data '!$DG$76:$DG$77</definedName>
    <definedName name="きぬがさ">'data '!$BO$76:$BO$77</definedName>
    <definedName name="きぶね">'data '!$AU$76</definedName>
    <definedName name="きよたき">'data '!$BP$76:$BP$77</definedName>
    <definedName name="きよみず">'data '!$BK$76:$BK$77</definedName>
    <definedName name="きり">'data '!$AX$76:$AX$77</definedName>
    <definedName name="くらしっくふぉー">'data '!$DS$76</definedName>
    <definedName name="くらま">'data '!$AT$76:$AT$77</definedName>
    <definedName name="けんじょうまい">'data '!$S$76:$S$77</definedName>
    <definedName name="こい">'data '!$DL$76:$DL$77</definedName>
    <definedName name="ことぶき">'data '!$Q$76</definedName>
    <definedName name="ごぶ">'data '!$V$76:$V$77</definedName>
    <definedName name="ごぶなつ">'data '!$CG$76:$CG$77</definedName>
    <definedName name="さが">'data '!$AR$76:$AR$77</definedName>
    <definedName name="さくら">'data '!$BB$76:$BB$77</definedName>
    <definedName name="さんぶ">'data '!$W$76</definedName>
    <definedName name="しき">'data '!$AJ$76</definedName>
    <definedName name="しじょう">'data '!$BH$76:$BH$77</definedName>
    <definedName name="しのびおきな">'data '!$CO$76:$CO$77</definedName>
    <definedName name="しのびかぐら">'data '!$CP$76:$CP$77</definedName>
    <definedName name="しのびからこ">'data '!$CR$76:$CR$77</definedName>
    <definedName name="しのびけんじょうまい">'data '!$CW$76:$CW$77</definedName>
    <definedName name="しのびごぶ">'data '!$CL$76:$CL$77</definedName>
    <definedName name="しのびさんぶ">'data '!$CK$76</definedName>
    <definedName name="しのびしき">'data '!$CQ$76:$CQ$77</definedName>
    <definedName name="しのびともえ">'data '!$CU$76:$CU$77</definedName>
    <definedName name="しのびにぶ">'data '!$CJ$76</definedName>
    <definedName name="しのびはくさん">'data '!$CV$76:$CV$77</definedName>
    <definedName name="しのびはつね">'data '!$CS$76:$CS$77</definedName>
    <definedName name="しのびまんかい">'data '!$CN$76:$CN$77</definedName>
    <definedName name="しのびまんざい">'data '!$CT$76:$CT$77</definedName>
    <definedName name="しのびろくぶ">'data '!$CM$76:$CM$77</definedName>
    <definedName name="しゅく">'data '!$R$76</definedName>
    <definedName name="しょう">'data '!$BT$76</definedName>
    <definedName name="しらかわ">'data '!$BI$76:$BI$77</definedName>
    <definedName name="すたんだーどふぉー">'data '!$DO$76</definedName>
    <definedName name="すぺしゃるないん">'data '!$DN$76</definedName>
    <definedName name="そなえポータブル">'data '!$O$5:$O$9</definedName>
    <definedName name="そなえミール">'data '!$P$5:$P$9</definedName>
    <definedName name="だい">'data '!$BU$76</definedName>
    <definedName name="だいご">'data '!$AQ$76:$AQ$77</definedName>
    <definedName name="たかお">'data '!$BQ$76</definedName>
    <definedName name="たかせ">'data '!$BE$76</definedName>
    <definedName name="たけ">'data '!$AZ$76:$AZ$77</definedName>
    <definedName name="ちゃーじふぉー">'data '!$DR$76</definedName>
    <definedName name="ちゃいるどふぉー">'data '!$DP$76</definedName>
    <definedName name="ともえ">'data '!$AG$76</definedName>
    <definedName name="とわ">'data '!$AA$76:$AA$77</definedName>
    <definedName name="にしき">'data '!$AB$76:$AB$77</definedName>
    <definedName name="にぶ">'data '!$X$76</definedName>
    <definedName name="はくさん">'data '!$AH$76</definedName>
    <definedName name="はちぶ">'data '!$BR$76:$BR$77</definedName>
    <definedName name="はちぶなつ">'data '!$CE$76:$CE$77</definedName>
    <definedName name="はつね">'data '!$AL$76</definedName>
    <definedName name="はなみ">'data '!$BF$76</definedName>
    <definedName name="はるごぶ">'data '!$CC$76:$CC$77</definedName>
    <definedName name="はるはちぶ">'data '!$CA$76:$CA$77</definedName>
    <definedName name="はるまんかい">'data '!$BZ$76:$BZ$77</definedName>
    <definedName name="はるろくぶ">'data '!$CB$76:$CB$77</definedName>
    <definedName name="はろぅきてぃいろあそびむぅちゃん">'data '!$DI$5:$DI$6</definedName>
    <definedName name="はろぅきてぃいろあそびよぅちゃん">'data '!$DJ$5:$DJ$6</definedName>
    <definedName name="ひぃちゃん">'data '!$BY$76</definedName>
    <definedName name="ひがしやま">'data '!$AD$76:$AD$77</definedName>
    <definedName name="ひやしちゃつづけうめ">'data '!$DT$76:$DT$77</definedName>
    <definedName name="ひやしちゃつづけたけ">'data '!$DU$76:$DU$77</definedName>
    <definedName name="ひやしちゃつづけまつ">'data '!$DV$76:$DV$77</definedName>
    <definedName name="ふぅちゃん">'data '!$BX$76</definedName>
    <definedName name="ふじ">'data '!$AW$76:$AW$77</definedName>
    <definedName name="ふしみ">'data '!$AP$76:$AP$77</definedName>
    <definedName name="ふゆごぶ">'data '!$DH$76:$DH$77</definedName>
    <definedName name="ふゆはちぶ">'data '!$DJ$76:$DJ$77</definedName>
    <definedName name="ふゆまんかい">'data '!$DK$76:$DK$77</definedName>
    <definedName name="ふゆろくぶ">'data '!$DI$76:$DI$77</definedName>
    <definedName name="へいあん">'data '!$AO$76:$AO$77</definedName>
    <definedName name="ほうらい">'data '!$Z$76:$Z$77</definedName>
    <definedName name="ぽーたぶる">'data '!$O$76</definedName>
    <definedName name="まつ">'data '!$BA$76:$BA$77</definedName>
    <definedName name="まつお">'data '!$CY$76:$CY$77</definedName>
    <definedName name="ままみるくふぉー">'data '!$DQ$76</definedName>
    <definedName name="まんかい">'data '!$T$76:$T$77</definedName>
    <definedName name="まんかいなつ">'data '!$CD$76:$CD$77</definedName>
    <definedName name="まんざい">'data '!$AF$76</definedName>
    <definedName name="みぃちゃん">'data '!$DM$76</definedName>
    <definedName name="みーる">'data '!$P$76</definedName>
    <definedName name="みに">'data '!$BS$76</definedName>
    <definedName name="みやがわ">'data '!$BG$76</definedName>
    <definedName name="むぅちゃん">'data '!$BV$76:$BV$77</definedName>
    <definedName name="むろまち">'data '!$AS$76:$AS$77</definedName>
    <definedName name="もも">'data '!$BC$76:$BC$77</definedName>
    <definedName name="やさか">'data '!$BL$76</definedName>
    <definedName name="よぅちゃん">'data '!$BW$76:$BW$77</definedName>
    <definedName name="らん">'data '!$BD$76:$BD$77</definedName>
    <definedName name="ろくぶ">'data '!$U$76:$U$77</definedName>
    <definedName name="ろくぶなつ">'data '!$CF$76:$CF$77</definedName>
    <definedName name="夏の京御膳冷やし茶漬け松">'data '!$DY$5:$DY$14</definedName>
    <definedName name="夏の京御膳冷やし茶漬け竹">'data '!$DX$5:$DX$12</definedName>
    <definedName name="夏の京御膳冷やし茶漬け梅">'data '!$DW$5:$DW$12</definedName>
    <definedName name="華かざり「寿」">'data '!$Q$5</definedName>
    <definedName name="華かざり「祝」">'data '!$R$5</definedName>
    <definedName name="感謝米">'data '!$DZ$5</definedName>
    <definedName name="祇園囃子翁霞3kg">'data '!$AO$5:$AO$14</definedName>
    <definedName name="祇園囃子翁霞5kg">'data '!$AN$5:$AN$6+'data '!$AN$5:$AN$8</definedName>
    <definedName name="祇園囃子桂">'data '!$DA$5:$DA$14</definedName>
    <definedName name="祇園囃子四季">'data '!$AK$5:$AK$6</definedName>
    <definedName name="祇園囃子偲シリーズ翁霞">'data '!$CR$5:$CR$6</definedName>
    <definedName name="祇園囃子偲シリーズ四季">'data '!$CT$5:$CT$6</definedName>
    <definedName name="祇園囃子偲シリーズ初音">'data '!$CV$5:$CV$6</definedName>
    <definedName name="祇園囃子偲シリーズ神楽">'data '!$CS$5:$CS$6</definedName>
    <definedName name="祇園囃子偲シリーズ唐子">'data '!$CU$5:$CU$6</definedName>
    <definedName name="祇園囃子偲シリーズ巴">'data '!$CX$5:$CX$6</definedName>
    <definedName name="祇園囃子偲シリーズ白山">'data '!$CY$5:$CY$6</definedName>
    <definedName name="祇園囃子偲シリーズ萬才">'data '!$CW$5:$CW$6</definedName>
    <definedName name="祇園囃子初音">'data '!$AM$5:$AM$8</definedName>
    <definedName name="祇園囃子松尾">'data '!$DB$5:$DB$12</definedName>
    <definedName name="祇園囃子神楽">'data '!$AJ$5:$AJ$8</definedName>
    <definedName name="祇園囃子唐子">'data '!$AL$5:$AL$8</definedName>
    <definedName name="祇園囃子東山">'data '!$AE$5:$AE$14</definedName>
    <definedName name="祇園囃子巴">'data '!$AH$5:$AH$8</definedName>
    <definedName name="祇園囃子白山">'data '!$AI$5:$AI$8</definedName>
    <definedName name="祇園囃子嵐山">'data '!$AF$5:$AF$14</definedName>
    <definedName name="祇園囃子萬才">'data '!$AG$5:$AG$8</definedName>
    <definedName name="京御膳むすび葵">'data '!$AW$5:$AW$14</definedName>
    <definedName name="京御膳むすび桐">'data '!$AY$5:$AY$14</definedName>
    <definedName name="京御膳むすび藤">'data '!$AX$5:$AX$14</definedName>
    <definedName name="京御膳茶漬け松">'data '!$BB$5:$BB$12</definedName>
    <definedName name="京御膳茶漬け竹">'data '!$BA$5:$BA$12</definedName>
    <definedName name="京御膳茶漬け梅">'data '!$AZ$5:$AZ$14</definedName>
    <definedName name="献上米">'data '!$S$5:$S$6</definedName>
    <definedName name="献上米偲">'data '!$CZ$5:$CZ$6</definedName>
    <definedName name="紫風呂敷_1_620円">'data '!$BZ$76:$BZ$77</definedName>
    <definedName name="写真">'data '!$U$26:$U$31</definedName>
    <definedName name="手提げ袋ミニ">'data '!$BT$5</definedName>
    <definedName name="手提げ袋小">'data '!$BU$5</definedName>
    <definedName name="手提げ袋大">'data '!$BV$5</definedName>
    <definedName name="十二単鞍馬">'data '!$AU$5:$AU$12</definedName>
    <definedName name="十二単貴船">'data '!$AV$5:$AV$6</definedName>
    <definedName name="十二単詰合せ衣笠">'data '!$BP$5:$BP$12</definedName>
    <definedName name="十二単詰合せ御室">'data '!$BO$5:$BO$12</definedName>
    <definedName name="十二単詰合せ高雄">'data '!$BR$5:$BR$6</definedName>
    <definedName name="十二単詰合せ清滝">'data '!$BQ$5:$BQ$12</definedName>
    <definedName name="十二単詰合せ千鳥">'data '!$BS$5:$BS$8</definedName>
    <definedName name="十二単五分咲き">'data '!$W$5:$W$8</definedName>
    <definedName name="十二単五分咲き夏">'data '!$CH$5:$CH$8</definedName>
    <definedName name="十二単五分咲き秋">'data '!$DC$5:$DC$8</definedName>
    <definedName name="十二単五分咲き春">'data '!$CD$5:$CD$8</definedName>
    <definedName name="十二単五分咲き冬">'data '!$DK$5:$DK$8</definedName>
    <definedName name="十二単嵯峨">'data '!$AS$5:$AS$12</definedName>
    <definedName name="十二単三分咲き">'data '!$X$5:$X$8</definedName>
    <definedName name="十二単室町">'data '!$AT$5:$AT$12</definedName>
    <definedName name="十二単偲五分">'data '!$CO$5:$CO$6</definedName>
    <definedName name="十二単偲三分">'data '!$CN$5:$CN$6</definedName>
    <definedName name="十二単偲二分">'data '!$CM$5:$CM$6</definedName>
    <definedName name="十二単偲満">'data '!$CQ$5:$CQ$8</definedName>
    <definedName name="十二単偲六分">'data '!$CP$5:$CP$8</definedName>
    <definedName name="十二単醍醐">'data '!$AR$5:$AR$12</definedName>
    <definedName name="十二単二分咲き">'data '!$Y$5:$Y$8</definedName>
    <definedName name="十二単八分咲き">'data '!$CL$5:$CL$12</definedName>
    <definedName name="十二単八分咲き夏">'data '!$CF$5:$CF$12</definedName>
    <definedName name="十二単八分咲き秋">'data '!$DE$5:$DE$14</definedName>
    <definedName name="十二単八分咲き春">'data '!$CB$5:$CB$12</definedName>
    <definedName name="十二単八分咲き冬">'data '!$DM$5:$DM$14</definedName>
    <definedName name="十二単伏見">'data '!$AQ$5:$AQ$14</definedName>
    <definedName name="十二単平安">'data '!$AP$5:$AP$14</definedName>
    <definedName name="十二単満開">'data '!$T$5:$T$12</definedName>
    <definedName name="十二単満開お米券付">'data '!$U$5:$U$14</definedName>
    <definedName name="十二単満開夏">'data '!$CE$5:$CE$14</definedName>
    <definedName name="十二単満開秋">'data '!$DF$5:$DF$14</definedName>
    <definedName name="十二単満開春">'data '!$CA$5:$CA$14</definedName>
    <definedName name="十二単満開冬">'data '!$DN$5:$DN$14</definedName>
    <definedName name="十二単六分咲き">'data '!$V$5:$V$14</definedName>
    <definedName name="十二単六分咲き夏">'data '!$CG$5:$CG$14</definedName>
    <definedName name="十二単六分咲き秋">'data '!$DD$5:$DD$14</definedName>
    <definedName name="十二単六分咲き春">'data '!$CC$5:$CC$14</definedName>
    <definedName name="十二単六分咲き冬">'data '!$DL$5:$DL$14</definedName>
    <definedName name="炊き込みご飯桜">'data '!$BC$5:$BC$14</definedName>
    <definedName name="炊き込みご飯桃">'data '!$BD$5:$BD$14</definedName>
    <definedName name="炊き込みご飯蘭">'data '!$BE$5:$BE$12</definedName>
    <definedName name="都道府県">'data '!$AD$27:$AD$73</definedName>
    <definedName name="配達希望時間">'data '!$N$36:$N$41</definedName>
    <definedName name="柄">'data '!$N$44:$N$63</definedName>
    <definedName name="米料亭円山">'data '!$BK$5:$BK$12</definedName>
    <definedName name="米料亭花見">'data '!$BG$5:$BG$8</definedName>
    <definedName name="米料亭祇園">'data '!$BN$5</definedName>
    <definedName name="米料亭宮川">'data '!$BH$5:$BH$8</definedName>
    <definedName name="米料亭高瀬">'data '!$BF$5:$BF$8</definedName>
    <definedName name="米料亭四条">'data '!$BI$5:$BI$14</definedName>
    <definedName name="米料亭清水">'data '!$BL$5:$BL$12</definedName>
    <definedName name="米料亭白川">'data '!$BJ$5:$BJ$12</definedName>
    <definedName name="米料亭八坂">'data '!$BM$5</definedName>
    <definedName name="有">'data '!$AI$27:$AI$28</definedName>
    <definedName name="良縁米愛">'data '!$AD$5:$AD$8</definedName>
    <definedName name="良縁米永久">'data '!$AB$5:$AB$6</definedName>
    <definedName name="良縁米吉兆">'data '!$Z$5:$Z$6</definedName>
    <definedName name="良縁米錦">'data '!$AC$5:$AC$6</definedName>
    <definedName name="良縁米宝来">'data '!$AA$5:$AA$6</definedName>
    <definedName name="良縁米恋">'data '!$DO$5:$DO$14</definedName>
  </definedNames>
  <calcPr calcId="171027"/>
  <fileRecoveryPr autoRecover="0"/>
</workbook>
</file>

<file path=xl/calcChain.xml><?xml version="1.0" encoding="utf-8"?>
<calcChain xmlns="http://schemas.openxmlformats.org/spreadsheetml/2006/main">
  <c r="BR21" i="1" l="1"/>
  <c r="CP21" i="1"/>
  <c r="EJ21" i="1" s="1"/>
  <c r="CP22" i="1" l="1"/>
  <c r="EJ22" i="1" s="1"/>
  <c r="CP23" i="1"/>
  <c r="EJ23" i="1" s="1"/>
  <c r="CP24" i="1"/>
  <c r="EJ24" i="1" s="1"/>
  <c r="CP25" i="1"/>
  <c r="EJ25" i="1" s="1"/>
  <c r="CP26" i="1"/>
  <c r="EJ26" i="1" s="1"/>
  <c r="CP27" i="1"/>
  <c r="EJ27" i="1" s="1"/>
  <c r="CP28" i="1"/>
  <c r="EJ28" i="1" s="1"/>
  <c r="CP29" i="1"/>
  <c r="EJ29" i="1" s="1"/>
  <c r="CP30" i="1"/>
  <c r="EJ30" i="1" s="1"/>
  <c r="CP31" i="1"/>
  <c r="EJ31" i="1" s="1"/>
  <c r="CP32" i="1"/>
  <c r="EJ32" i="1" s="1"/>
  <c r="CP33" i="1"/>
  <c r="EJ33" i="1" s="1"/>
  <c r="CP34" i="1"/>
  <c r="EJ34" i="1" s="1"/>
  <c r="CP35" i="1"/>
  <c r="EJ35" i="1" s="1"/>
  <c r="CP36" i="1"/>
  <c r="EJ36" i="1" s="1"/>
  <c r="CP37" i="1"/>
  <c r="EJ37" i="1" s="1"/>
  <c r="CP38" i="1"/>
  <c r="EJ38" i="1" s="1"/>
  <c r="CP39" i="1"/>
  <c r="EJ39" i="1" s="1"/>
  <c r="CP20" i="1"/>
  <c r="EJ20" i="1" s="1"/>
  <c r="BR20" i="1"/>
  <c r="BR22" i="1"/>
  <c r="BR23" i="1"/>
  <c r="BR24" i="1"/>
  <c r="BR25" i="1"/>
  <c r="BR26" i="1"/>
  <c r="BR27" i="1"/>
  <c r="BR28" i="1"/>
  <c r="BR29" i="1"/>
  <c r="BR30" i="1"/>
  <c r="BR31" i="1"/>
  <c r="BR32" i="1"/>
  <c r="BR33" i="1"/>
  <c r="BR34" i="1"/>
  <c r="BR35" i="1"/>
  <c r="BR36" i="1"/>
  <c r="BR37" i="1"/>
  <c r="BR38" i="1"/>
  <c r="BR39" i="1"/>
  <c r="DE19" i="1"/>
  <c r="DG19" i="1" s="1"/>
  <c r="CV20" i="1"/>
  <c r="DD22" i="1"/>
  <c r="DD23" i="1"/>
  <c r="DD24" i="1"/>
  <c r="DD25" i="1"/>
  <c r="DD26" i="1"/>
  <c r="DD27" i="1"/>
  <c r="DD28" i="1"/>
  <c r="DD29" i="1"/>
  <c r="DD30" i="1"/>
  <c r="DD31" i="1"/>
  <c r="DD32" i="1"/>
  <c r="DD33" i="1"/>
  <c r="DD34" i="1"/>
  <c r="DD35" i="1"/>
  <c r="DD36" i="1"/>
  <c r="DD37" i="1"/>
  <c r="DD38" i="1"/>
  <c r="DD39" i="1"/>
  <c r="DD20" i="1"/>
  <c r="DD19" i="1"/>
  <c r="DN19" i="1"/>
  <c r="DN20" i="1"/>
  <c r="DN22" i="1"/>
  <c r="DN23" i="1"/>
  <c r="DN24" i="1"/>
  <c r="DN25" i="1"/>
  <c r="DN26" i="1"/>
  <c r="DN27" i="1"/>
  <c r="DN28" i="1"/>
  <c r="DN29" i="1"/>
  <c r="DN30" i="1"/>
  <c r="DN31" i="1"/>
  <c r="DN32" i="1"/>
  <c r="DN33" i="1"/>
  <c r="DN34" i="1"/>
  <c r="DN35" i="1"/>
  <c r="DN36" i="1"/>
  <c r="DN37" i="1"/>
  <c r="DN38" i="1"/>
  <c r="DN39" i="1"/>
  <c r="CV38" i="1"/>
  <c r="CV27" i="1"/>
  <c r="DE26" i="1"/>
  <c r="DF26" i="1" s="1"/>
  <c r="DE27" i="1"/>
  <c r="DG27" i="1" s="1"/>
  <c r="DE28" i="1"/>
  <c r="DG28" i="1" s="1"/>
  <c r="DE29" i="1"/>
  <c r="DF29" i="1" s="1"/>
  <c r="DE30" i="1"/>
  <c r="DG30" i="1" s="1"/>
  <c r="DE31" i="1"/>
  <c r="DG31" i="1" s="1"/>
  <c r="DE32" i="1"/>
  <c r="DF32" i="1" s="1"/>
  <c r="DE33" i="1"/>
  <c r="DG33" i="1" s="1"/>
  <c r="DE34" i="1"/>
  <c r="DG34" i="1" s="1"/>
  <c r="DE35" i="1"/>
  <c r="DF35" i="1" s="1"/>
  <c r="DE36" i="1"/>
  <c r="DF36" i="1" s="1"/>
  <c r="DE37" i="1"/>
  <c r="DG37" i="1" s="1"/>
  <c r="DE38" i="1"/>
  <c r="DG38" i="1" s="1"/>
  <c r="DE39" i="1"/>
  <c r="DF39" i="1" s="1"/>
  <c r="DE20" i="1"/>
  <c r="DG20" i="1" s="1"/>
  <c r="DE22" i="1"/>
  <c r="DG22" i="1" s="1"/>
  <c r="DE23" i="1"/>
  <c r="DG23" i="1" s="1"/>
  <c r="DE24" i="1"/>
  <c r="DG24" i="1" s="1"/>
  <c r="DE25" i="1"/>
  <c r="DF25" i="1" s="1"/>
  <c r="DF37" i="1"/>
  <c r="DF28" i="1"/>
  <c r="CV29" i="1"/>
  <c r="CV31" i="1"/>
  <c r="CV25" i="1"/>
  <c r="CV33" i="1"/>
  <c r="CV26" i="1"/>
  <c r="CV30" i="1"/>
  <c r="CV34" i="1"/>
  <c r="CV39" i="1"/>
  <c r="CV36" i="1"/>
  <c r="CV23" i="1"/>
  <c r="CV22" i="1"/>
  <c r="CV35" i="1"/>
  <c r="CV32" i="1"/>
  <c r="CV24" i="1"/>
  <c r="CV28" i="1"/>
  <c r="CV37" i="1"/>
  <c r="DF38" i="1"/>
  <c r="DG26" i="1"/>
  <c r="DF34" i="1"/>
  <c r="DG25" i="1"/>
  <c r="DG29" i="1"/>
  <c r="DF23" i="1"/>
  <c r="AP14" i="1" l="1"/>
  <c r="DC19" i="1"/>
  <c r="AZ14" i="1" s="1"/>
  <c r="DF20" i="1"/>
  <c r="DF19" i="1"/>
  <c r="DG35" i="1"/>
  <c r="AU13" i="1"/>
  <c r="DG39" i="1"/>
  <c r="DF31" i="1"/>
  <c r="DF24" i="1"/>
  <c r="DF33" i="1"/>
  <c r="DF22" i="1"/>
  <c r="DG36" i="1"/>
  <c r="DG32" i="1"/>
  <c r="DF30" i="1"/>
  <c r="DF27" i="1"/>
  <c r="AK11" i="1" l="1"/>
  <c r="AU12" i="1"/>
</calcChain>
</file>

<file path=xl/sharedStrings.xml><?xml version="1.0" encoding="utf-8"?>
<sst xmlns="http://schemas.openxmlformats.org/spreadsheetml/2006/main" count="2674" uniqueCount="1348">
  <si>
    <t>〒</t>
    <phoneticPr fontId="1"/>
  </si>
  <si>
    <t>ご住所</t>
    <rPh sb="1" eb="3">
      <t>ジュウショ</t>
    </rPh>
    <phoneticPr fontId="1"/>
  </si>
  <si>
    <t>TEL</t>
    <phoneticPr fontId="1"/>
  </si>
  <si>
    <t>柄</t>
    <rPh sb="0" eb="1">
      <t>ガラ</t>
    </rPh>
    <phoneticPr fontId="1"/>
  </si>
  <si>
    <t>単価</t>
    <rPh sb="0" eb="2">
      <t>タンカ</t>
    </rPh>
    <phoneticPr fontId="1"/>
  </si>
  <si>
    <t>お届け先様のお名前</t>
    <rPh sb="1" eb="2">
      <t>トド</t>
    </rPh>
    <rPh sb="3" eb="4">
      <t>サキ</t>
    </rPh>
    <rPh sb="4" eb="5">
      <t>サマ</t>
    </rPh>
    <rPh sb="7" eb="9">
      <t>ナマエ</t>
    </rPh>
    <phoneticPr fontId="1"/>
  </si>
  <si>
    <t>送料</t>
    <rPh sb="0" eb="2">
      <t>ソウリョウ</t>
    </rPh>
    <phoneticPr fontId="1"/>
  </si>
  <si>
    <t>例</t>
    <rPh sb="0" eb="1">
      <t>レイ</t>
    </rPh>
    <phoneticPr fontId="1"/>
  </si>
  <si>
    <t>フリーダイヤル</t>
    <phoneticPr fontId="1"/>
  </si>
  <si>
    <t>お名前</t>
    <rPh sb="1" eb="3">
      <t>ナマエ</t>
    </rPh>
    <phoneticPr fontId="1"/>
  </si>
  <si>
    <t>ご注文者様情報</t>
    <rPh sb="1" eb="3">
      <t>チュウモン</t>
    </rPh>
    <rPh sb="3" eb="4">
      <t>シャ</t>
    </rPh>
    <rPh sb="4" eb="5">
      <t>サマ</t>
    </rPh>
    <rPh sb="5" eb="7">
      <t>ジョウホウ</t>
    </rPh>
    <phoneticPr fontId="1"/>
  </si>
  <si>
    <t>配達希望時間</t>
    <rPh sb="0" eb="2">
      <t>ハイタツ</t>
    </rPh>
    <rPh sb="2" eb="4">
      <t>キボウ</t>
    </rPh>
    <rPh sb="4" eb="6">
      <t>ジカン</t>
    </rPh>
    <phoneticPr fontId="1"/>
  </si>
  <si>
    <t>連絡可能時間</t>
    <phoneticPr fontId="1"/>
  </si>
  <si>
    <t>緊急連絡先</t>
    <rPh sb="0" eb="2">
      <t>キンキュウ</t>
    </rPh>
    <rPh sb="2" eb="5">
      <t>レンラクサキ</t>
    </rPh>
    <phoneticPr fontId="1"/>
  </si>
  <si>
    <t>華かざり「寿」</t>
    <rPh sb="0" eb="1">
      <t>ハナ</t>
    </rPh>
    <rPh sb="5" eb="6">
      <t>コトブキ</t>
    </rPh>
    <phoneticPr fontId="1"/>
  </si>
  <si>
    <t>華かざり「祝」</t>
    <rPh sb="0" eb="1">
      <t>ハナ</t>
    </rPh>
    <rPh sb="5" eb="6">
      <t>イワ</t>
    </rPh>
    <phoneticPr fontId="1"/>
  </si>
  <si>
    <t>献上米</t>
    <rPh sb="0" eb="2">
      <t>ケンジョウ</t>
    </rPh>
    <rPh sb="2" eb="3">
      <t>マイ</t>
    </rPh>
    <phoneticPr fontId="1"/>
  </si>
  <si>
    <t>十二単シリーズ</t>
    <rPh sb="0" eb="3">
      <t>ジュウニヒトエ</t>
    </rPh>
    <phoneticPr fontId="1"/>
  </si>
  <si>
    <t>良縁米シリーズ</t>
    <rPh sb="0" eb="2">
      <t>リョウエン</t>
    </rPh>
    <rPh sb="2" eb="3">
      <t>マイ</t>
    </rPh>
    <phoneticPr fontId="1"/>
  </si>
  <si>
    <t>祇園囃子</t>
    <rPh sb="0" eb="2">
      <t>ギオン</t>
    </rPh>
    <rPh sb="2" eb="4">
      <t>ハヤシ</t>
    </rPh>
    <phoneticPr fontId="1"/>
  </si>
  <si>
    <t>十二単 詰合せ</t>
    <rPh sb="0" eb="3">
      <t>ジュウニヒトエ</t>
    </rPh>
    <phoneticPr fontId="1"/>
  </si>
  <si>
    <t>京御膳 詰合せ</t>
    <rPh sb="0" eb="3">
      <t>キョウゴゼン</t>
    </rPh>
    <rPh sb="4" eb="6">
      <t>ツメアワ</t>
    </rPh>
    <phoneticPr fontId="1"/>
  </si>
  <si>
    <t>米料亭ギフト詰合せ</t>
    <rPh sb="0" eb="3">
      <t>コメリョウテイ</t>
    </rPh>
    <rPh sb="6" eb="8">
      <t>ツメアワ</t>
    </rPh>
    <phoneticPr fontId="1"/>
  </si>
  <si>
    <t>十二単詰合せ&lt;3合&gt;</t>
    <rPh sb="0" eb="3">
      <t>ジュウニヒトエ</t>
    </rPh>
    <rPh sb="8" eb="9">
      <t>ゴウ</t>
    </rPh>
    <phoneticPr fontId="1"/>
  </si>
  <si>
    <t>商品コード</t>
    <rPh sb="0" eb="2">
      <t>ショウヒン</t>
    </rPh>
    <phoneticPr fontId="1"/>
  </si>
  <si>
    <t>お支払方法・配達希望日時</t>
    <rPh sb="6" eb="8">
      <t>ハイタツ</t>
    </rPh>
    <rPh sb="8" eb="11">
      <t>キボウビ</t>
    </rPh>
    <rPh sb="11" eb="12">
      <t>ジ</t>
    </rPh>
    <phoneticPr fontId="1"/>
  </si>
  <si>
    <t>kb30</t>
    <phoneticPr fontId="1"/>
  </si>
  <si>
    <t>合計金額（税込）</t>
    <rPh sb="0" eb="2">
      <t>ゴウケイ</t>
    </rPh>
    <rPh sb="2" eb="4">
      <t>キンガク</t>
    </rPh>
    <rPh sb="5" eb="7">
      <t>ゼイコミ</t>
    </rPh>
    <phoneticPr fontId="1"/>
  </si>
  <si>
    <r>
      <t>お支払方法</t>
    </r>
    <r>
      <rPr>
        <sz val="9"/>
        <color indexed="10"/>
        <rFont val="HGPｺﾞｼｯｸM"/>
        <family val="3"/>
        <charset val="128"/>
      </rPr>
      <t>※2</t>
    </r>
    <phoneticPr fontId="1"/>
  </si>
  <si>
    <r>
      <t>配達希望日</t>
    </r>
    <r>
      <rPr>
        <sz val="9"/>
        <color indexed="10"/>
        <rFont val="HGPｺﾞｼｯｸM"/>
        <family val="3"/>
        <charset val="128"/>
      </rPr>
      <t>※3</t>
    </r>
    <rPh sb="0" eb="2">
      <t>ハイタツ</t>
    </rPh>
    <rPh sb="2" eb="5">
      <t>キボウビ</t>
    </rPh>
    <phoneticPr fontId="1"/>
  </si>
  <si>
    <t>■注意事項■</t>
    <rPh sb="1" eb="3">
      <t>チュウイ</t>
    </rPh>
    <rPh sb="3" eb="5">
      <t>ジコウ</t>
    </rPh>
    <phoneticPr fontId="1"/>
  </si>
  <si>
    <t>クレジットカード※先払</t>
    <rPh sb="9" eb="10">
      <t>サキ</t>
    </rPh>
    <rPh sb="10" eb="11">
      <t>バラ</t>
    </rPh>
    <phoneticPr fontId="1"/>
  </si>
  <si>
    <t>商品代金</t>
    <rPh sb="0" eb="2">
      <t>ショウヒン</t>
    </rPh>
    <rPh sb="2" eb="4">
      <t>ダイキン</t>
    </rPh>
    <phoneticPr fontId="1"/>
  </si>
  <si>
    <t>午前中</t>
    <rPh sb="0" eb="3">
      <t>ゴゼンチュウ</t>
    </rPh>
    <phoneticPr fontId="1"/>
  </si>
  <si>
    <t>14時-16時</t>
    <rPh sb="2" eb="3">
      <t>ジ</t>
    </rPh>
    <rPh sb="6" eb="7">
      <t>ジ</t>
    </rPh>
    <phoneticPr fontId="1"/>
  </si>
  <si>
    <t>16時-18時</t>
    <rPh sb="2" eb="3">
      <t>ジ</t>
    </rPh>
    <rPh sb="6" eb="7">
      <t>ジ</t>
    </rPh>
    <phoneticPr fontId="1"/>
  </si>
  <si>
    <t>指定無し</t>
    <rPh sb="0" eb="2">
      <t>シテイ</t>
    </rPh>
    <rPh sb="2" eb="3">
      <t>ナシ</t>
    </rPh>
    <phoneticPr fontId="1"/>
  </si>
  <si>
    <t>list2（箱色用）</t>
    <rPh sb="6" eb="7">
      <t>ハコ</t>
    </rPh>
    <rPh sb="7" eb="8">
      <t>イロ</t>
    </rPh>
    <rPh sb="8" eb="9">
      <t>ヨウ</t>
    </rPh>
    <phoneticPr fontId="1"/>
  </si>
  <si>
    <t>list.1（vlook用）</t>
    <rPh sb="12" eb="13">
      <t>ヨウ</t>
    </rPh>
    <phoneticPr fontId="1"/>
  </si>
  <si>
    <t>支払用</t>
    <rPh sb="0" eb="3">
      <t>シハライヨウ</t>
    </rPh>
    <phoneticPr fontId="1"/>
  </si>
  <si>
    <t>鯉</t>
    <rPh sb="0" eb="1">
      <t>コイ</t>
    </rPh>
    <phoneticPr fontId="1"/>
  </si>
  <si>
    <t>稲穂</t>
    <rPh sb="0" eb="2">
      <t>イナホ</t>
    </rPh>
    <phoneticPr fontId="1"/>
  </si>
  <si>
    <t>十二単満開</t>
    <rPh sb="0" eb="3">
      <t>ジュウニヒトエ</t>
    </rPh>
    <rPh sb="3" eb="5">
      <t>マンカイ</t>
    </rPh>
    <phoneticPr fontId="1"/>
  </si>
  <si>
    <t>十二単満開お米券付</t>
    <rPh sb="0" eb="3">
      <t>ジュウニヒトエ</t>
    </rPh>
    <rPh sb="3" eb="5">
      <t>マンカイ</t>
    </rPh>
    <rPh sb="6" eb="8">
      <t>コメケン</t>
    </rPh>
    <rPh sb="8" eb="9">
      <t>ツ</t>
    </rPh>
    <phoneticPr fontId="1"/>
  </si>
  <si>
    <t>良縁米吉兆</t>
    <rPh sb="0" eb="2">
      <t>リョウエン</t>
    </rPh>
    <rPh sb="2" eb="3">
      <t>マイ</t>
    </rPh>
    <rPh sb="3" eb="5">
      <t>キッチョウ</t>
    </rPh>
    <phoneticPr fontId="1"/>
  </si>
  <si>
    <t>良縁米宝来</t>
    <rPh sb="3" eb="5">
      <t>ホウライ</t>
    </rPh>
    <phoneticPr fontId="1"/>
  </si>
  <si>
    <t>良縁米永久</t>
    <rPh sb="3" eb="5">
      <t>トワ</t>
    </rPh>
    <phoneticPr fontId="1"/>
  </si>
  <si>
    <t>良縁米錦</t>
    <rPh sb="3" eb="4">
      <t>ニシキ</t>
    </rPh>
    <phoneticPr fontId="1"/>
  </si>
  <si>
    <t>良縁米愛</t>
    <rPh sb="3" eb="4">
      <t>アイ</t>
    </rPh>
    <phoneticPr fontId="1"/>
  </si>
  <si>
    <t>祇園囃子東山</t>
    <rPh sb="4" eb="6">
      <t>ヒガシヤマ</t>
    </rPh>
    <phoneticPr fontId="1"/>
  </si>
  <si>
    <t>祇園囃子嵐山</t>
    <rPh sb="4" eb="6">
      <t>アラシヤマ</t>
    </rPh>
    <phoneticPr fontId="1"/>
  </si>
  <si>
    <t>祇園囃子萬才</t>
    <rPh sb="4" eb="5">
      <t>ヨロズ</t>
    </rPh>
    <rPh sb="5" eb="6">
      <t>サイ</t>
    </rPh>
    <phoneticPr fontId="1"/>
  </si>
  <si>
    <t>祇園囃子巴</t>
    <rPh sb="4" eb="5">
      <t>トモエ</t>
    </rPh>
    <phoneticPr fontId="1"/>
  </si>
  <si>
    <t>祇園囃子白山</t>
    <rPh sb="4" eb="6">
      <t>ハクサン</t>
    </rPh>
    <phoneticPr fontId="1"/>
  </si>
  <si>
    <t>祇園囃子神楽</t>
    <rPh sb="4" eb="6">
      <t>カグラ</t>
    </rPh>
    <phoneticPr fontId="1"/>
  </si>
  <si>
    <t>祇園囃子四季</t>
    <rPh sb="4" eb="6">
      <t>シキ</t>
    </rPh>
    <phoneticPr fontId="1"/>
  </si>
  <si>
    <t>祇園囃子唐子</t>
    <rPh sb="4" eb="6">
      <t>カラコ</t>
    </rPh>
    <phoneticPr fontId="1"/>
  </si>
  <si>
    <t>祇園囃子初音</t>
    <rPh sb="4" eb="6">
      <t>ハツネ</t>
    </rPh>
    <phoneticPr fontId="1"/>
  </si>
  <si>
    <t>祇園囃子翁霞5kg</t>
    <rPh sb="4" eb="5">
      <t>オキナ</t>
    </rPh>
    <rPh sb="5" eb="6">
      <t>カスミ</t>
    </rPh>
    <phoneticPr fontId="1"/>
  </si>
  <si>
    <t>祇園囃子翁霞3kg</t>
    <rPh sb="4" eb="5">
      <t>オキナ</t>
    </rPh>
    <rPh sb="5" eb="6">
      <t>カスミ</t>
    </rPh>
    <phoneticPr fontId="1"/>
  </si>
  <si>
    <t>十二単平安</t>
    <rPh sb="3" eb="5">
      <t>ヘイアン</t>
    </rPh>
    <phoneticPr fontId="1"/>
  </si>
  <si>
    <t>十二単伏見</t>
    <rPh sb="3" eb="5">
      <t>フシミ</t>
    </rPh>
    <phoneticPr fontId="1"/>
  </si>
  <si>
    <t>十二単醍醐</t>
    <rPh sb="3" eb="5">
      <t>ダイゴ</t>
    </rPh>
    <phoneticPr fontId="1"/>
  </si>
  <si>
    <t>十二単嵯峨</t>
    <rPh sb="3" eb="5">
      <t>サガ</t>
    </rPh>
    <phoneticPr fontId="1"/>
  </si>
  <si>
    <t>十二単室町</t>
    <rPh sb="3" eb="5">
      <t>ムロマチ</t>
    </rPh>
    <phoneticPr fontId="1"/>
  </si>
  <si>
    <t>十二単鞍馬</t>
    <rPh sb="3" eb="5">
      <t>クラマ</t>
    </rPh>
    <phoneticPr fontId="1"/>
  </si>
  <si>
    <t>十二単貴船</t>
    <rPh sb="3" eb="5">
      <t>キブネ</t>
    </rPh>
    <phoneticPr fontId="1"/>
  </si>
  <si>
    <t>京御膳むすび葵</t>
    <rPh sb="6" eb="7">
      <t>アオイ</t>
    </rPh>
    <phoneticPr fontId="1"/>
  </si>
  <si>
    <t>京御膳むすび藤</t>
    <rPh sb="6" eb="7">
      <t>フジ</t>
    </rPh>
    <phoneticPr fontId="1"/>
  </si>
  <si>
    <t>京御膳むすび桐</t>
    <rPh sb="6" eb="7">
      <t>キリ</t>
    </rPh>
    <phoneticPr fontId="1"/>
  </si>
  <si>
    <t>京御膳茶漬け梅</t>
    <rPh sb="3" eb="5">
      <t>チャヅ</t>
    </rPh>
    <rPh sb="6" eb="7">
      <t>ウメ</t>
    </rPh>
    <phoneticPr fontId="1"/>
  </si>
  <si>
    <t>京御膳茶漬け竹</t>
    <rPh sb="3" eb="5">
      <t>チャヅ</t>
    </rPh>
    <rPh sb="6" eb="7">
      <t>タケ</t>
    </rPh>
    <phoneticPr fontId="1"/>
  </si>
  <si>
    <t>京御膳茶漬け松</t>
    <rPh sb="3" eb="5">
      <t>チャヅ</t>
    </rPh>
    <rPh sb="6" eb="7">
      <t>マツ</t>
    </rPh>
    <phoneticPr fontId="1"/>
  </si>
  <si>
    <t>京御膳炊き込み桜</t>
    <rPh sb="3" eb="4">
      <t>タ</t>
    </rPh>
    <rPh sb="5" eb="6">
      <t>コ</t>
    </rPh>
    <rPh sb="7" eb="8">
      <t>サクラ</t>
    </rPh>
    <phoneticPr fontId="1"/>
  </si>
  <si>
    <t>京御膳炊き込み桃</t>
    <rPh sb="3" eb="4">
      <t>タ</t>
    </rPh>
    <rPh sb="5" eb="6">
      <t>コ</t>
    </rPh>
    <rPh sb="7" eb="8">
      <t>モモ</t>
    </rPh>
    <phoneticPr fontId="1"/>
  </si>
  <si>
    <t>京御膳炊き込み蘭</t>
    <rPh sb="3" eb="4">
      <t>タ</t>
    </rPh>
    <rPh sb="5" eb="6">
      <t>コ</t>
    </rPh>
    <rPh sb="7" eb="8">
      <t>ラン</t>
    </rPh>
    <phoneticPr fontId="1"/>
  </si>
  <si>
    <t>米料亭高瀬</t>
    <rPh sb="3" eb="5">
      <t>タカセ</t>
    </rPh>
    <phoneticPr fontId="1"/>
  </si>
  <si>
    <t>米料亭花見</t>
    <rPh sb="3" eb="5">
      <t>ハナミ</t>
    </rPh>
    <phoneticPr fontId="1"/>
  </si>
  <si>
    <t>米料亭宮川</t>
    <rPh sb="3" eb="5">
      <t>ミヤガワ</t>
    </rPh>
    <phoneticPr fontId="1"/>
  </si>
  <si>
    <t>米料亭四条</t>
    <rPh sb="3" eb="5">
      <t>シジョウ</t>
    </rPh>
    <phoneticPr fontId="1"/>
  </si>
  <si>
    <t>米料亭白川</t>
    <rPh sb="3" eb="5">
      <t>シラカワ</t>
    </rPh>
    <phoneticPr fontId="1"/>
  </si>
  <si>
    <t>米料亭円山</t>
    <rPh sb="3" eb="5">
      <t>マルヤマ</t>
    </rPh>
    <phoneticPr fontId="1"/>
  </si>
  <si>
    <t>米料亭清水</t>
    <rPh sb="3" eb="5">
      <t>キヨミズ</t>
    </rPh>
    <phoneticPr fontId="1"/>
  </si>
  <si>
    <t>米料亭八坂</t>
    <rPh sb="3" eb="5">
      <t>ヤサカ</t>
    </rPh>
    <phoneticPr fontId="1"/>
  </si>
  <si>
    <t>米料亭祇園</t>
    <rPh sb="3" eb="5">
      <t>ギオン</t>
    </rPh>
    <phoneticPr fontId="1"/>
  </si>
  <si>
    <t>十二単詰合せ御室</t>
    <rPh sb="6" eb="8">
      <t>オムロ</t>
    </rPh>
    <phoneticPr fontId="1"/>
  </si>
  <si>
    <t>十二単詰合せ衣笠</t>
    <rPh sb="6" eb="8">
      <t>キヌガサ</t>
    </rPh>
    <phoneticPr fontId="1"/>
  </si>
  <si>
    <t>十二単詰合せ千鳥</t>
    <rPh sb="6" eb="8">
      <t>チドリ</t>
    </rPh>
    <phoneticPr fontId="1"/>
  </si>
  <si>
    <t>商品名</t>
    <rPh sb="0" eb="2">
      <t>ショウヒン</t>
    </rPh>
    <rPh sb="2" eb="3">
      <t>メイ</t>
    </rPh>
    <phoneticPr fontId="1"/>
  </si>
  <si>
    <t>※2　お支払方法</t>
    <rPh sb="4" eb="6">
      <t>シハライ</t>
    </rPh>
    <rPh sb="6" eb="8">
      <t>ホウホウ</t>
    </rPh>
    <phoneticPr fontId="1"/>
  </si>
  <si>
    <t>希望無</t>
    <rPh sb="0" eb="2">
      <t>キボウ</t>
    </rPh>
    <rPh sb="2" eb="3">
      <t>ナシ</t>
    </rPh>
    <phoneticPr fontId="1"/>
  </si>
  <si>
    <t>写真</t>
    <rPh sb="0" eb="2">
      <t>シャシン</t>
    </rPh>
    <phoneticPr fontId="1"/>
  </si>
  <si>
    <t>写真（メールで送る）</t>
    <rPh sb="0" eb="2">
      <t>シャシン</t>
    </rPh>
    <rPh sb="7" eb="8">
      <t>オク</t>
    </rPh>
    <phoneticPr fontId="1"/>
  </si>
  <si>
    <t>写真（郵送する）</t>
    <rPh sb="0" eb="2">
      <t>シャシン</t>
    </rPh>
    <rPh sb="3" eb="5">
      <t>ユウソウ</t>
    </rPh>
    <phoneticPr fontId="1"/>
  </si>
  <si>
    <t>手紙（郵送する）</t>
    <rPh sb="0" eb="2">
      <t>テガミ</t>
    </rPh>
    <rPh sb="3" eb="5">
      <t>ユウソウ</t>
    </rPh>
    <phoneticPr fontId="1"/>
  </si>
  <si>
    <t>離島
手数料</t>
    <rPh sb="0" eb="2">
      <t>リトウ</t>
    </rPh>
    <rPh sb="3" eb="6">
      <t>テスウリョウ</t>
    </rPh>
    <phoneticPr fontId="1"/>
  </si>
  <si>
    <r>
      <t>送料</t>
    </r>
    <r>
      <rPr>
        <sz val="10"/>
        <color indexed="10"/>
        <rFont val="HGPｺﾞｼｯｸM"/>
        <family val="3"/>
        <charset val="128"/>
      </rPr>
      <t>※5</t>
    </r>
    <rPh sb="0" eb="2">
      <t>ソウリョウ</t>
    </rPh>
    <phoneticPr fontId="1"/>
  </si>
  <si>
    <t>岡山県</t>
    <rPh sb="0" eb="3">
      <t>オカヤマケン</t>
    </rPh>
    <phoneticPr fontId="1"/>
  </si>
  <si>
    <t>広島県</t>
    <rPh sb="0" eb="3">
      <t>ヒロシマケン</t>
    </rPh>
    <phoneticPr fontId="1"/>
  </si>
  <si>
    <t>山口県</t>
    <rPh sb="0" eb="3">
      <t>ヤマグチケン</t>
    </rPh>
    <phoneticPr fontId="1"/>
  </si>
  <si>
    <t>備考欄　（Alt+Enterで改行）</t>
    <rPh sb="0" eb="2">
      <t>ビコウ</t>
    </rPh>
    <rPh sb="2" eb="3">
      <t>ラン</t>
    </rPh>
    <rPh sb="15" eb="17">
      <t>カイギョウ</t>
    </rPh>
    <phoneticPr fontId="1"/>
  </si>
  <si>
    <t>郵便番号</t>
    <rPh sb="0" eb="4">
      <t>ユウビンバンゴウ</t>
    </rPh>
    <phoneticPr fontId="1"/>
  </si>
  <si>
    <t>有料オプション</t>
    <rPh sb="0" eb="2">
      <t>ユウリョウ</t>
    </rPh>
    <phoneticPr fontId="1"/>
  </si>
  <si>
    <t>不要</t>
    <rPh sb="0" eb="2">
      <t>フヨウ</t>
    </rPh>
    <phoneticPr fontId="1"/>
  </si>
  <si>
    <t>写真（メール）・手紙（郵送）　両方</t>
    <rPh sb="0" eb="2">
      <t>シャシン</t>
    </rPh>
    <rPh sb="8" eb="10">
      <t>テガミ</t>
    </rPh>
    <rPh sb="11" eb="13">
      <t>ユウソウ</t>
    </rPh>
    <rPh sb="15" eb="17">
      <t>リョウホウ</t>
    </rPh>
    <phoneticPr fontId="1"/>
  </si>
  <si>
    <t>写真（郵送）・手紙（郵送）　両方</t>
    <rPh sb="0" eb="2">
      <t>シャシン</t>
    </rPh>
    <rPh sb="3" eb="5">
      <t>ユウソウ</t>
    </rPh>
    <rPh sb="7" eb="9">
      <t>テガミ</t>
    </rPh>
    <rPh sb="10" eb="12">
      <t>ユウソウ</t>
    </rPh>
    <rPh sb="14" eb="16">
      <t>リョウホウ</t>
    </rPh>
    <phoneticPr fontId="1"/>
  </si>
  <si>
    <t>風呂敷</t>
    <rPh sb="0" eb="3">
      <t>フロシキ</t>
    </rPh>
    <phoneticPr fontId="1"/>
  </si>
  <si>
    <t>沖縄</t>
    <rPh sb="0" eb="2">
      <t>オキナワ</t>
    </rPh>
    <phoneticPr fontId="1"/>
  </si>
  <si>
    <t>手提げ袋大</t>
    <rPh sb="0" eb="2">
      <t>テサ</t>
    </rPh>
    <rPh sb="3" eb="4">
      <t>フクロ</t>
    </rPh>
    <rPh sb="4" eb="5">
      <t>ダイ</t>
    </rPh>
    <phoneticPr fontId="1"/>
  </si>
  <si>
    <t>手提げ袋小</t>
    <rPh sb="0" eb="2">
      <t>テサ</t>
    </rPh>
    <rPh sb="3" eb="4">
      <t>フクロ</t>
    </rPh>
    <rPh sb="4" eb="5">
      <t>ショウ</t>
    </rPh>
    <phoneticPr fontId="1"/>
  </si>
  <si>
    <t>値返し用</t>
    <rPh sb="0" eb="1">
      <t>アタイ</t>
    </rPh>
    <rPh sb="1" eb="2">
      <t>カエ</t>
    </rPh>
    <rPh sb="3" eb="4">
      <t>ヨウ</t>
    </rPh>
    <phoneticPr fontId="1"/>
  </si>
  <si>
    <t>検索用商品名</t>
    <rPh sb="0" eb="3">
      <t>ケンサクヨウ</t>
    </rPh>
    <rPh sb="3" eb="6">
      <t>ショウヒンメイ</t>
    </rPh>
    <phoneticPr fontId="1"/>
  </si>
  <si>
    <t>■商品リスト■</t>
    <rPh sb="1" eb="3">
      <t>ショウヒン</t>
    </rPh>
    <phoneticPr fontId="1"/>
  </si>
  <si>
    <t>風呂敷金額</t>
    <rPh sb="0" eb="3">
      <t>フロシキ</t>
    </rPh>
    <rPh sb="3" eb="5">
      <t>キンガク</t>
    </rPh>
    <phoneticPr fontId="1"/>
  </si>
  <si>
    <t>風呂種別</t>
    <rPh sb="0" eb="2">
      <t>フロ</t>
    </rPh>
    <rPh sb="2" eb="4">
      <t>シュベツ</t>
    </rPh>
    <phoneticPr fontId="1"/>
  </si>
  <si>
    <t>紫風呂敷(無料)</t>
    <rPh sb="0" eb="1">
      <t>ムラサキ</t>
    </rPh>
    <rPh sb="1" eb="4">
      <t>フロシキ</t>
    </rPh>
    <rPh sb="5" eb="7">
      <t>ムリョウ</t>
    </rPh>
    <phoneticPr fontId="1"/>
  </si>
  <si>
    <t>無</t>
    <rPh sb="0" eb="1">
      <t>ナ</t>
    </rPh>
    <phoneticPr fontId="1"/>
  </si>
  <si>
    <t>紫風呂敷</t>
    <rPh sb="0" eb="1">
      <t>ムラサキ</t>
    </rPh>
    <rPh sb="1" eb="4">
      <t>フロシキ</t>
    </rPh>
    <phoneticPr fontId="1"/>
  </si>
  <si>
    <t>風呂敷選択用</t>
    <rPh sb="0" eb="3">
      <t>フロシキ</t>
    </rPh>
    <rPh sb="3" eb="6">
      <t>センタクヨウ</t>
    </rPh>
    <phoneticPr fontId="1"/>
  </si>
  <si>
    <t>風呂敷検索ワード</t>
    <rPh sb="0" eb="3">
      <t>フロシキ</t>
    </rPh>
    <rPh sb="3" eb="5">
      <t>ケンサク</t>
    </rPh>
    <phoneticPr fontId="1"/>
  </si>
  <si>
    <t>風呂敷用</t>
    <rPh sb="0" eb="3">
      <t>フロシキ</t>
    </rPh>
    <rPh sb="3" eb="4">
      <t>ヨウ</t>
    </rPh>
    <phoneticPr fontId="1"/>
  </si>
  <si>
    <t>紫風呂敷(無料)</t>
    <rPh sb="5" eb="7">
      <t>ムリョウ</t>
    </rPh>
    <phoneticPr fontId="1"/>
  </si>
  <si>
    <t>No</t>
    <phoneticPr fontId="1"/>
  </si>
  <si>
    <t>十二単六分咲き</t>
    <rPh sb="3" eb="5">
      <t>ロクブ</t>
    </rPh>
    <rPh sb="5" eb="6">
      <t>サキ</t>
    </rPh>
    <phoneticPr fontId="1"/>
  </si>
  <si>
    <t>十二単五分咲き</t>
    <rPh sb="3" eb="5">
      <t>ゴブ</t>
    </rPh>
    <rPh sb="5" eb="6">
      <t>サキ</t>
    </rPh>
    <phoneticPr fontId="1"/>
  </si>
  <si>
    <t>十二単三分咲き</t>
    <rPh sb="3" eb="5">
      <t>サンブ</t>
    </rPh>
    <rPh sb="5" eb="6">
      <t>サキ</t>
    </rPh>
    <phoneticPr fontId="1"/>
  </si>
  <si>
    <t>十二単二分咲き</t>
    <rPh sb="3" eb="5">
      <t>ニブ</t>
    </rPh>
    <rPh sb="5" eb="6">
      <t>サキ</t>
    </rPh>
    <phoneticPr fontId="1"/>
  </si>
  <si>
    <t>お届け先住所
都道府県</t>
    <rPh sb="1" eb="2">
      <t>トド</t>
    </rPh>
    <rPh sb="3" eb="4">
      <t>サキ</t>
    </rPh>
    <rPh sb="4" eb="6">
      <t>ジュウショ</t>
    </rPh>
    <rPh sb="7" eb="11">
      <t>トドウフケン</t>
    </rPh>
    <phoneticPr fontId="1"/>
  </si>
  <si>
    <t>お届先住所
市町村　番地　マンション名など</t>
    <rPh sb="1" eb="2">
      <t>トドケ</t>
    </rPh>
    <rPh sb="2" eb="3">
      <t>サキ</t>
    </rPh>
    <rPh sb="3" eb="5">
      <t>ジュウショ</t>
    </rPh>
    <rPh sb="6" eb="9">
      <t>シチョウソン</t>
    </rPh>
    <rPh sb="10" eb="12">
      <t>バンチ</t>
    </rPh>
    <rPh sb="18" eb="19">
      <t>メイ</t>
    </rPh>
    <phoneticPr fontId="1"/>
  </si>
  <si>
    <t>南天</t>
    <rPh sb="0" eb="2">
      <t>ナンテン</t>
    </rPh>
    <phoneticPr fontId="1"/>
  </si>
  <si>
    <t>寒椿</t>
    <rPh sb="0" eb="2">
      <t>カンツバキ</t>
    </rPh>
    <phoneticPr fontId="1"/>
  </si>
  <si>
    <t>梅</t>
    <rPh sb="0" eb="1">
      <t>ウメ</t>
    </rPh>
    <phoneticPr fontId="1"/>
  </si>
  <si>
    <t>紫風呂敷</t>
    <rPh sb="1" eb="4">
      <t>フロシキ</t>
    </rPh>
    <phoneticPr fontId="1"/>
  </si>
  <si>
    <t>十二単いろあそび</t>
    <rPh sb="0" eb="3">
      <t>ジュウニヒトエ</t>
    </rPh>
    <phoneticPr fontId="1"/>
  </si>
  <si>
    <t>手提げ袋ミニ</t>
    <rPh sb="0" eb="2">
      <t>テサ</t>
    </rPh>
    <rPh sb="3" eb="4">
      <t>フクロ</t>
    </rPh>
    <phoneticPr fontId="1"/>
  </si>
  <si>
    <t>bg03</t>
    <phoneticPr fontId="1"/>
  </si>
  <si>
    <t>OKOME BANZUKE SELECTION</t>
    <phoneticPr fontId="1"/>
  </si>
  <si>
    <t>金額（税込8％）</t>
    <rPh sb="0" eb="2">
      <t>キンガク</t>
    </rPh>
    <rPh sb="3" eb="5">
      <t>ゼイコミ</t>
    </rPh>
    <phoneticPr fontId="1"/>
  </si>
  <si>
    <t>フリガナ</t>
    <phoneticPr fontId="1"/>
  </si>
  <si>
    <t>十二単八分咲き</t>
    <rPh sb="0" eb="1">
      <t>ジュウ</t>
    </rPh>
    <rPh sb="1" eb="2">
      <t>ニ</t>
    </rPh>
    <rPh sb="2" eb="3">
      <t>ヒトエ</t>
    </rPh>
    <phoneticPr fontId="1"/>
  </si>
  <si>
    <t>紫風呂敷（1,296円）</t>
    <rPh sb="0" eb="1">
      <t>ムラサキ</t>
    </rPh>
    <phoneticPr fontId="1"/>
  </si>
  <si>
    <t>十二単偲三分</t>
    <phoneticPr fontId="1"/>
  </si>
  <si>
    <t>十二単偲六分</t>
    <phoneticPr fontId="1"/>
  </si>
  <si>
    <t>gi504shinobi</t>
    <phoneticPr fontId="1"/>
  </si>
  <si>
    <t>gi503shinobi</t>
    <phoneticPr fontId="1"/>
  </si>
  <si>
    <t>しのびけんじょうまい</t>
    <phoneticPr fontId="1"/>
  </si>
  <si>
    <t>紫風呂敷（無料）</t>
    <rPh sb="1" eb="4">
      <t>フロシキ</t>
    </rPh>
    <rPh sb="5" eb="7">
      <t>ムリョウ</t>
    </rPh>
    <phoneticPr fontId="1"/>
  </si>
  <si>
    <t>gi502shinobi</t>
    <phoneticPr fontId="1"/>
  </si>
  <si>
    <t>ke150shinobi</t>
    <phoneticPr fontId="1"/>
  </si>
  <si>
    <t>しのびはつね</t>
    <phoneticPr fontId="1"/>
  </si>
  <si>
    <t>偲びシリーズ</t>
    <rPh sb="0" eb="1">
      <t>シノ</t>
    </rPh>
    <phoneticPr fontId="1"/>
  </si>
  <si>
    <t>祇園囃子</t>
    <phoneticPr fontId="1"/>
  </si>
  <si>
    <t>シーゾナル</t>
    <phoneticPr fontId="1"/>
  </si>
  <si>
    <t>kt45</t>
    <phoneticPr fontId="1"/>
  </si>
  <si>
    <t>きてぃよぅちゃん</t>
    <phoneticPr fontId="1"/>
  </si>
  <si>
    <t>はろぅきてぃいろあそびむぅちゃん</t>
    <phoneticPr fontId="1"/>
  </si>
  <si>
    <t>祇園囃子桂</t>
    <phoneticPr fontId="1"/>
  </si>
  <si>
    <t>桐箱【全包装】税込30円</t>
  </si>
  <si>
    <t>京の四季【全包装】税込30円</t>
  </si>
  <si>
    <t/>
  </si>
  <si>
    <t>ピンク【全包装】税込30円</t>
    <phoneticPr fontId="1"/>
  </si>
  <si>
    <t>蓮（法事）</t>
    <rPh sb="2" eb="4">
      <t>ホウジ</t>
    </rPh>
    <phoneticPr fontId="1"/>
  </si>
  <si>
    <t>百合（法事）</t>
    <rPh sb="0" eb="2">
      <t>ユリ</t>
    </rPh>
    <rPh sb="3" eb="5">
      <t>ホウジ</t>
    </rPh>
    <phoneticPr fontId="1"/>
  </si>
  <si>
    <t>十二単五分咲き冬</t>
    <rPh sb="7" eb="8">
      <t>フユ</t>
    </rPh>
    <phoneticPr fontId="1"/>
  </si>
  <si>
    <t>十二単六分咲き冬</t>
    <rPh sb="7" eb="8">
      <t>フユ</t>
    </rPh>
    <phoneticPr fontId="1"/>
  </si>
  <si>
    <t>十二単八分咲き冬</t>
    <rPh sb="7" eb="8">
      <t>フユ</t>
    </rPh>
    <phoneticPr fontId="1"/>
  </si>
  <si>
    <t>十二単満開冬</t>
    <rPh sb="5" eb="6">
      <t>フユ</t>
    </rPh>
    <phoneticPr fontId="1"/>
  </si>
  <si>
    <t>十二単満開春</t>
    <rPh sb="0" eb="3">
      <t>ジュウニヒトエ</t>
    </rPh>
    <rPh sb="3" eb="5">
      <t>マンカイ</t>
    </rPh>
    <rPh sb="5" eb="6">
      <t>ハル</t>
    </rPh>
    <phoneticPr fontId="1"/>
  </si>
  <si>
    <t>十二単八分咲き春</t>
    <rPh sb="0" eb="3">
      <t>ジュウニヒトエ</t>
    </rPh>
    <rPh sb="3" eb="5">
      <t>ハチブ</t>
    </rPh>
    <rPh sb="5" eb="6">
      <t>サ</t>
    </rPh>
    <rPh sb="7" eb="8">
      <t>ハル</t>
    </rPh>
    <phoneticPr fontId="1"/>
  </si>
  <si>
    <t>十二単六分咲き春</t>
    <rPh sb="0" eb="3">
      <t>ジュウニヒトエ</t>
    </rPh>
    <rPh sb="3" eb="5">
      <t>ロクブ</t>
    </rPh>
    <rPh sb="5" eb="6">
      <t>ザ</t>
    </rPh>
    <rPh sb="7" eb="8">
      <t>ハル</t>
    </rPh>
    <phoneticPr fontId="1"/>
  </si>
  <si>
    <t>十二単五分咲き春</t>
    <rPh sb="0" eb="3">
      <t>ジュウニヒトエ</t>
    </rPh>
    <rPh sb="3" eb="5">
      <t>ゴブ</t>
    </rPh>
    <rPh sb="5" eb="6">
      <t>サ</t>
    </rPh>
    <rPh sb="7" eb="8">
      <t>ハル</t>
    </rPh>
    <phoneticPr fontId="1"/>
  </si>
  <si>
    <t>十二単満開夏</t>
    <rPh sb="0" eb="3">
      <t>ジュウニヒトエ</t>
    </rPh>
    <rPh sb="3" eb="5">
      <t>マンカイ</t>
    </rPh>
    <phoneticPr fontId="1"/>
  </si>
  <si>
    <t>十二単八分咲き夏</t>
    <rPh sb="0" eb="3">
      <t>ジュウニヒトエ</t>
    </rPh>
    <rPh sb="3" eb="5">
      <t>ハチブ</t>
    </rPh>
    <rPh sb="5" eb="6">
      <t>サ</t>
    </rPh>
    <phoneticPr fontId="1"/>
  </si>
  <si>
    <t>十二単六分咲き夏</t>
    <rPh sb="0" eb="3">
      <t>ジュウニヒトエ</t>
    </rPh>
    <rPh sb="3" eb="5">
      <t>ロクブ</t>
    </rPh>
    <rPh sb="5" eb="6">
      <t>ザ</t>
    </rPh>
    <phoneticPr fontId="1"/>
  </si>
  <si>
    <t>十二単五分咲き夏</t>
    <rPh sb="0" eb="3">
      <t>ジュウニヒトエ</t>
    </rPh>
    <rPh sb="3" eb="5">
      <t>ゴブ</t>
    </rPh>
    <rPh sb="5" eb="6">
      <t>サ</t>
    </rPh>
    <phoneticPr fontId="1"/>
  </si>
  <si>
    <t>十二単満開夏</t>
    <rPh sb="0" eb="3">
      <t>ジュウニヒトエ</t>
    </rPh>
    <rPh sb="3" eb="5">
      <t>マンカイ</t>
    </rPh>
    <rPh sb="5" eb="6">
      <t>ナツ</t>
    </rPh>
    <phoneticPr fontId="1"/>
  </si>
  <si>
    <t>十二単八分咲き夏</t>
    <rPh sb="3" eb="5">
      <t>ハチブ</t>
    </rPh>
    <rPh sb="5" eb="6">
      <t>サ</t>
    </rPh>
    <rPh sb="7" eb="8">
      <t>ナツ</t>
    </rPh>
    <phoneticPr fontId="1"/>
  </si>
  <si>
    <t>十二単六分咲き夏</t>
    <rPh sb="3" eb="5">
      <t>ロクブ</t>
    </rPh>
    <rPh sb="5" eb="6">
      <t>サキ</t>
    </rPh>
    <rPh sb="7" eb="8">
      <t>ナツ</t>
    </rPh>
    <phoneticPr fontId="1"/>
  </si>
  <si>
    <t>十二単五分咲き夏</t>
    <rPh sb="3" eb="5">
      <t>ゴブ</t>
    </rPh>
    <rPh sb="5" eb="6">
      <t>サキ</t>
    </rPh>
    <rPh sb="7" eb="8">
      <t>ナツ</t>
    </rPh>
    <phoneticPr fontId="1"/>
  </si>
  <si>
    <t>良縁米恋</t>
    <rPh sb="0" eb="2">
      <t>リョウエン</t>
    </rPh>
    <rPh sb="3" eb="4">
      <t>コイ</t>
    </rPh>
    <phoneticPr fontId="1"/>
  </si>
  <si>
    <t>良縁米恋</t>
    <rPh sb="0" eb="2">
      <t>リョウエン</t>
    </rPh>
    <phoneticPr fontId="1"/>
  </si>
  <si>
    <t>黒【帯包装】無料</t>
    <rPh sb="0" eb="1">
      <t>クロ</t>
    </rPh>
    <rPh sb="2" eb="3">
      <t>オビ</t>
    </rPh>
    <rPh sb="3" eb="5">
      <t>ホウソウ</t>
    </rPh>
    <phoneticPr fontId="4"/>
  </si>
  <si>
    <t>黒【帯包装】無料</t>
    <rPh sb="0" eb="1">
      <t>クロ</t>
    </rPh>
    <phoneticPr fontId="4"/>
  </si>
  <si>
    <t>桐箱【帯包装】無料</t>
    <rPh sb="0" eb="2">
      <t>キリバコ</t>
    </rPh>
    <phoneticPr fontId="4"/>
  </si>
  <si>
    <t>金【帯包装】無料</t>
    <rPh sb="0" eb="1">
      <t>キン</t>
    </rPh>
    <phoneticPr fontId="1"/>
  </si>
  <si>
    <t>青【帯包装】無料</t>
    <rPh sb="0" eb="1">
      <t>アオ</t>
    </rPh>
    <phoneticPr fontId="1"/>
  </si>
  <si>
    <t>赤【帯包装】無料</t>
    <rPh sb="0" eb="1">
      <t>アカ</t>
    </rPh>
    <phoneticPr fontId="4"/>
  </si>
  <si>
    <t>京の四季【帯包装】無料</t>
    <rPh sb="0" eb="1">
      <t>キョウ</t>
    </rPh>
    <rPh sb="2" eb="4">
      <t>シキ</t>
    </rPh>
    <phoneticPr fontId="1"/>
  </si>
  <si>
    <t>黒【帯包装】無料</t>
    <rPh sb="0" eb="1">
      <t>クロ</t>
    </rPh>
    <phoneticPr fontId="3"/>
  </si>
  <si>
    <t>ふゆまんかい</t>
    <phoneticPr fontId="1"/>
  </si>
  <si>
    <t>シーゾナル</t>
    <phoneticPr fontId="1"/>
  </si>
  <si>
    <t>jh50w</t>
    <phoneticPr fontId="1"/>
  </si>
  <si>
    <t>jh50-w</t>
    <phoneticPr fontId="1"/>
  </si>
  <si>
    <t>ふゆはちぶ</t>
    <phoneticPr fontId="1"/>
  </si>
  <si>
    <t>jh40w</t>
    <phoneticPr fontId="1"/>
  </si>
  <si>
    <t>jh40-w</t>
    <phoneticPr fontId="1"/>
  </si>
  <si>
    <t>ふゆろくぶ</t>
    <phoneticPr fontId="1"/>
  </si>
  <si>
    <t>シーゾナル</t>
    <phoneticPr fontId="1"/>
  </si>
  <si>
    <t>jh30w</t>
    <phoneticPr fontId="1"/>
  </si>
  <si>
    <t>jh30-w</t>
    <phoneticPr fontId="1"/>
  </si>
  <si>
    <t>ふゆごぶ</t>
    <phoneticPr fontId="1"/>
  </si>
  <si>
    <t>jh25w</t>
    <phoneticPr fontId="1"/>
  </si>
  <si>
    <t>jh25-w</t>
    <phoneticPr fontId="1"/>
  </si>
  <si>
    <t>はろぅきてぃいろあそびよぅちゃん</t>
    <phoneticPr fontId="1"/>
  </si>
  <si>
    <t>kt33</t>
    <phoneticPr fontId="1"/>
  </si>
  <si>
    <t>kt33</t>
    <phoneticPr fontId="1"/>
  </si>
  <si>
    <t>きてぃむぅちゃん</t>
    <phoneticPr fontId="1"/>
  </si>
  <si>
    <t>kt45</t>
    <phoneticPr fontId="1"/>
  </si>
  <si>
    <t>あきまんかい</t>
    <phoneticPr fontId="1"/>
  </si>
  <si>
    <t>シーゾナル</t>
    <phoneticPr fontId="1"/>
  </si>
  <si>
    <t>十二単満開秋</t>
    <phoneticPr fontId="1"/>
  </si>
  <si>
    <t>jh50f</t>
    <phoneticPr fontId="1"/>
  </si>
  <si>
    <t>jh50-f</t>
    <phoneticPr fontId="1"/>
  </si>
  <si>
    <t>あきはちぶ</t>
    <phoneticPr fontId="1"/>
  </si>
  <si>
    <t>十二単八分咲き秋</t>
    <phoneticPr fontId="1"/>
  </si>
  <si>
    <t>jh40f</t>
    <phoneticPr fontId="1"/>
  </si>
  <si>
    <t>jh40-f</t>
    <phoneticPr fontId="1"/>
  </si>
  <si>
    <t>あきろくぶ</t>
    <phoneticPr fontId="1"/>
  </si>
  <si>
    <t>十二単六分咲き秋</t>
    <phoneticPr fontId="1"/>
  </si>
  <si>
    <t>jh30f</t>
    <phoneticPr fontId="1"/>
  </si>
  <si>
    <t>jh30-f</t>
    <phoneticPr fontId="1"/>
  </si>
  <si>
    <t>あきごぶ</t>
    <phoneticPr fontId="1"/>
  </si>
  <si>
    <t>十二単五分咲き秋</t>
    <phoneticPr fontId="1"/>
  </si>
  <si>
    <t>jh25f</t>
    <phoneticPr fontId="1"/>
  </si>
  <si>
    <t>jh25-f</t>
    <phoneticPr fontId="1"/>
  </si>
  <si>
    <t>まつお</t>
    <phoneticPr fontId="1"/>
  </si>
  <si>
    <t>祇園囃子松尾</t>
    <phoneticPr fontId="1"/>
  </si>
  <si>
    <t>gt40</t>
    <phoneticPr fontId="1"/>
  </si>
  <si>
    <t>かつら</t>
    <phoneticPr fontId="1"/>
  </si>
  <si>
    <t>祇園囃子</t>
    <phoneticPr fontId="1"/>
  </si>
  <si>
    <t>gt30</t>
    <phoneticPr fontId="1"/>
  </si>
  <si>
    <t>献上米偲</t>
    <phoneticPr fontId="1"/>
  </si>
  <si>
    <t>ke150-shinobi</t>
    <phoneticPr fontId="1"/>
  </si>
  <si>
    <t>しのびはくさん</t>
    <phoneticPr fontId="1"/>
  </si>
  <si>
    <t>祇園囃子偲シリーズ白山</t>
    <phoneticPr fontId="1"/>
  </si>
  <si>
    <t>gi506shinobi</t>
    <phoneticPr fontId="1"/>
  </si>
  <si>
    <t>gi506-shinobi</t>
    <phoneticPr fontId="1"/>
  </si>
  <si>
    <t>しのびともえ</t>
    <phoneticPr fontId="1"/>
  </si>
  <si>
    <t>祇園囃子偲シリーズ巴</t>
    <phoneticPr fontId="1"/>
  </si>
  <si>
    <t>gi507shinobi</t>
    <phoneticPr fontId="1"/>
  </si>
  <si>
    <t>gi507-shinobi</t>
    <phoneticPr fontId="1"/>
  </si>
  <si>
    <t>しのびまんざい</t>
    <phoneticPr fontId="1"/>
  </si>
  <si>
    <t>祇園囃子偲シリーズ萬才</t>
    <phoneticPr fontId="1"/>
  </si>
  <si>
    <t>gi508shinobi</t>
    <phoneticPr fontId="1"/>
  </si>
  <si>
    <t>gi508-shinobi</t>
    <phoneticPr fontId="1"/>
  </si>
  <si>
    <t>祇園囃子偲シリーズ初音</t>
    <phoneticPr fontId="1"/>
  </si>
  <si>
    <t>gi502-shinobi</t>
    <phoneticPr fontId="1"/>
  </si>
  <si>
    <t>しのびからこ</t>
    <phoneticPr fontId="1"/>
  </si>
  <si>
    <t>祇園囃子偲シリーズ唐子</t>
    <phoneticPr fontId="1"/>
  </si>
  <si>
    <t>gi503shinobi</t>
    <phoneticPr fontId="1"/>
  </si>
  <si>
    <t>gi503-shinobi</t>
    <phoneticPr fontId="1"/>
  </si>
  <si>
    <t>しのびしき</t>
    <phoneticPr fontId="1"/>
  </si>
  <si>
    <t>祇園囃子偲シリーズ四季</t>
    <phoneticPr fontId="1"/>
  </si>
  <si>
    <t>gi504-shinobi</t>
    <phoneticPr fontId="1"/>
  </si>
  <si>
    <t>しのびかぐら</t>
    <phoneticPr fontId="1"/>
  </si>
  <si>
    <t>祇園囃子偲シリーズ神楽</t>
    <phoneticPr fontId="1"/>
  </si>
  <si>
    <t>gi505shinobi</t>
    <phoneticPr fontId="1"/>
  </si>
  <si>
    <t>gi505-shinobi</t>
    <phoneticPr fontId="1"/>
  </si>
  <si>
    <t>しのびおきな</t>
    <phoneticPr fontId="1"/>
  </si>
  <si>
    <t>祇園囃子偲シリーズ翁霞</t>
    <phoneticPr fontId="1"/>
  </si>
  <si>
    <t>gi501shinobi</t>
    <phoneticPr fontId="1"/>
  </si>
  <si>
    <t>gi501-shinobi</t>
    <phoneticPr fontId="1"/>
  </si>
  <si>
    <t>しのびまんかい</t>
    <phoneticPr fontId="1"/>
  </si>
  <si>
    <t>十二単偲満</t>
    <phoneticPr fontId="1"/>
  </si>
  <si>
    <t>jh50shinobi</t>
    <phoneticPr fontId="1"/>
  </si>
  <si>
    <t>jh50shinobi</t>
    <phoneticPr fontId="1"/>
  </si>
  <si>
    <t>しのびろくぶ</t>
    <phoneticPr fontId="1"/>
  </si>
  <si>
    <t>十二単偲六分</t>
    <phoneticPr fontId="1"/>
  </si>
  <si>
    <t>jh30shinobi</t>
    <phoneticPr fontId="1"/>
  </si>
  <si>
    <t>しのびごぶ</t>
    <phoneticPr fontId="1"/>
  </si>
  <si>
    <t>十二単偲五分</t>
    <phoneticPr fontId="1"/>
  </si>
  <si>
    <t>jh26shinobi</t>
    <phoneticPr fontId="1"/>
  </si>
  <si>
    <t>jh26shinobi</t>
    <phoneticPr fontId="1"/>
  </si>
  <si>
    <t>しのびさんぶ</t>
    <phoneticPr fontId="1"/>
  </si>
  <si>
    <t>十二単偲三分</t>
    <phoneticPr fontId="1"/>
  </si>
  <si>
    <t>jh15shinobi</t>
    <phoneticPr fontId="1"/>
  </si>
  <si>
    <t>しのびにぶ</t>
    <phoneticPr fontId="1"/>
  </si>
  <si>
    <t>十二単偲二分</t>
    <phoneticPr fontId="1"/>
  </si>
  <si>
    <t>jh12shinobi</t>
    <phoneticPr fontId="1"/>
  </si>
  <si>
    <t>jh12shinobi</t>
    <phoneticPr fontId="1"/>
  </si>
  <si>
    <t>おこめばんづけさんごう</t>
    <phoneticPr fontId="1"/>
  </si>
  <si>
    <t>OKOME BANZUKE SELECTION</t>
    <phoneticPr fontId="1"/>
  </si>
  <si>
    <t>OKOMEBANZUKESELECTION20133合セット</t>
    <phoneticPr fontId="1"/>
  </si>
  <si>
    <t>bs75</t>
    <phoneticPr fontId="1"/>
  </si>
  <si>
    <t>bs75</t>
    <phoneticPr fontId="1"/>
  </si>
  <si>
    <t>おこめばんづけにごう</t>
    <phoneticPr fontId="1"/>
  </si>
  <si>
    <t>OKOME BANZUKE SELECTION</t>
    <phoneticPr fontId="1"/>
  </si>
  <si>
    <t>OKOMEBANZUKESELECTION20132合セット</t>
    <phoneticPr fontId="1"/>
  </si>
  <si>
    <t>bs50</t>
    <phoneticPr fontId="1"/>
  </si>
  <si>
    <t>紫風呂敷（1,296円）</t>
    <phoneticPr fontId="1"/>
  </si>
  <si>
    <t>紫風呂敷（1,620円）</t>
    <phoneticPr fontId="1"/>
  </si>
  <si>
    <t>紫風呂敷（1,296円）</t>
    <phoneticPr fontId="1"/>
  </si>
  <si>
    <t>紫風呂敷（1,620円）</t>
    <phoneticPr fontId="1"/>
  </si>
  <si>
    <t>みに</t>
    <phoneticPr fontId="1"/>
  </si>
  <si>
    <t>bg０５</t>
    <phoneticPr fontId="1"/>
  </si>
  <si>
    <t>みぃちゃん</t>
    <phoneticPr fontId="1"/>
  </si>
  <si>
    <t>こい</t>
    <phoneticPr fontId="1"/>
  </si>
  <si>
    <t>ふゆまんかい</t>
    <phoneticPr fontId="1"/>
  </si>
  <si>
    <t>ふゆはちぶ</t>
    <phoneticPr fontId="1"/>
  </si>
  <si>
    <t>ふゆろくぶ</t>
    <phoneticPr fontId="1"/>
  </si>
  <si>
    <t>ふゆごぶ</t>
    <phoneticPr fontId="1"/>
  </si>
  <si>
    <t>きてぃよぅちゃん</t>
    <phoneticPr fontId="1"/>
  </si>
  <si>
    <t>きてぃむぅちゃん</t>
    <phoneticPr fontId="1"/>
  </si>
  <si>
    <t>あきまんかい</t>
    <phoneticPr fontId="1"/>
  </si>
  <si>
    <t>あきはちぶ</t>
    <phoneticPr fontId="1"/>
  </si>
  <si>
    <t>あきろくぶ</t>
    <phoneticPr fontId="1"/>
  </si>
  <si>
    <t>あきごぶ</t>
    <phoneticPr fontId="1"/>
  </si>
  <si>
    <t>まつお</t>
    <phoneticPr fontId="1"/>
  </si>
  <si>
    <t>かつら</t>
    <phoneticPr fontId="1"/>
  </si>
  <si>
    <t>しのびけんじょうまい</t>
    <phoneticPr fontId="1"/>
  </si>
  <si>
    <t>しのびはくさん</t>
    <phoneticPr fontId="1"/>
  </si>
  <si>
    <t>しのびともえ</t>
    <phoneticPr fontId="1"/>
  </si>
  <si>
    <t>しのびまんざい</t>
    <phoneticPr fontId="1"/>
  </si>
  <si>
    <t>しのびはつね</t>
    <phoneticPr fontId="1"/>
  </si>
  <si>
    <t>しのびからこ</t>
    <phoneticPr fontId="1"/>
  </si>
  <si>
    <t>しのびしき</t>
    <phoneticPr fontId="1"/>
  </si>
  <si>
    <t>しのびかぐら</t>
    <phoneticPr fontId="1"/>
  </si>
  <si>
    <t>しのびおきな</t>
    <phoneticPr fontId="1"/>
  </si>
  <si>
    <t>しのびまんかい</t>
    <phoneticPr fontId="1"/>
  </si>
  <si>
    <t>しのびろくぶ</t>
    <phoneticPr fontId="1"/>
  </si>
  <si>
    <t>しのびごぶ</t>
    <phoneticPr fontId="1"/>
  </si>
  <si>
    <t>しのびさんぶ</t>
    <phoneticPr fontId="1"/>
  </si>
  <si>
    <t>しのびにぶ</t>
    <phoneticPr fontId="1"/>
  </si>
  <si>
    <t>おこめばんづけさんごう</t>
    <phoneticPr fontId="1"/>
  </si>
  <si>
    <t>おこめばんづけにごう</t>
    <phoneticPr fontId="1"/>
  </si>
  <si>
    <t>ごぶなつ</t>
    <phoneticPr fontId="1"/>
  </si>
  <si>
    <t>ろくぶなつ</t>
    <phoneticPr fontId="1"/>
  </si>
  <si>
    <t>はちぶなつ</t>
    <phoneticPr fontId="1"/>
  </si>
  <si>
    <t>まんかいなつ</t>
    <phoneticPr fontId="1"/>
  </si>
  <si>
    <t>はるごぶ</t>
    <phoneticPr fontId="1"/>
  </si>
  <si>
    <t>はるろくぶ</t>
    <phoneticPr fontId="1"/>
  </si>
  <si>
    <t>はるはちぶ</t>
    <phoneticPr fontId="1"/>
  </si>
  <si>
    <t>はるまんかい</t>
    <phoneticPr fontId="1"/>
  </si>
  <si>
    <t>ひぃちゃん</t>
    <phoneticPr fontId="1"/>
  </si>
  <si>
    <t>ふぅちゃん</t>
    <phoneticPr fontId="1"/>
  </si>
  <si>
    <t>よぅちゃん</t>
    <phoneticPr fontId="1"/>
  </si>
  <si>
    <t>むぅちゃん</t>
    <phoneticPr fontId="1"/>
  </si>
  <si>
    <t>だい</t>
    <phoneticPr fontId="1"/>
  </si>
  <si>
    <t>しょう</t>
    <phoneticPr fontId="1"/>
  </si>
  <si>
    <t>はちぶ</t>
    <phoneticPr fontId="1"/>
  </si>
  <si>
    <t>たかお</t>
    <phoneticPr fontId="1"/>
  </si>
  <si>
    <t>きよたき</t>
    <phoneticPr fontId="1"/>
  </si>
  <si>
    <t>きぬがさ</t>
    <phoneticPr fontId="1"/>
  </si>
  <si>
    <t>おむろ</t>
    <phoneticPr fontId="1"/>
  </si>
  <si>
    <t>ぎおん</t>
    <phoneticPr fontId="1"/>
  </si>
  <si>
    <t>やさか</t>
    <phoneticPr fontId="1"/>
  </si>
  <si>
    <t>きよみず</t>
    <phoneticPr fontId="1"/>
  </si>
  <si>
    <t>えんざん</t>
    <phoneticPr fontId="1"/>
  </si>
  <si>
    <t>しらかわ</t>
    <phoneticPr fontId="1"/>
  </si>
  <si>
    <t>しじょう</t>
    <phoneticPr fontId="1"/>
  </si>
  <si>
    <t>みやがわ</t>
    <phoneticPr fontId="1"/>
  </si>
  <si>
    <t>はなみ</t>
    <phoneticPr fontId="1"/>
  </si>
  <si>
    <t>たかせ</t>
    <phoneticPr fontId="1"/>
  </si>
  <si>
    <t>らん</t>
    <phoneticPr fontId="1"/>
  </si>
  <si>
    <t>もも</t>
    <phoneticPr fontId="1"/>
  </si>
  <si>
    <t>さくら</t>
    <phoneticPr fontId="1"/>
  </si>
  <si>
    <t>まつ</t>
    <phoneticPr fontId="1"/>
  </si>
  <si>
    <t>たけ</t>
    <phoneticPr fontId="1"/>
  </si>
  <si>
    <t>うめ</t>
    <phoneticPr fontId="1"/>
  </si>
  <si>
    <t>きり</t>
    <phoneticPr fontId="1"/>
  </si>
  <si>
    <t>ふじ</t>
    <phoneticPr fontId="1"/>
  </si>
  <si>
    <t>あおい</t>
    <phoneticPr fontId="1"/>
  </si>
  <si>
    <t>きぶね</t>
    <phoneticPr fontId="1"/>
  </si>
  <si>
    <t>くらま</t>
    <phoneticPr fontId="1"/>
  </si>
  <si>
    <t>むろまち</t>
    <phoneticPr fontId="1"/>
  </si>
  <si>
    <t>さが</t>
    <phoneticPr fontId="1"/>
  </si>
  <si>
    <t>だいご</t>
    <phoneticPr fontId="1"/>
  </si>
  <si>
    <t>ふしみ</t>
    <phoneticPr fontId="1"/>
  </si>
  <si>
    <t>へいあん</t>
    <phoneticPr fontId="1"/>
  </si>
  <si>
    <t>おきなさん</t>
    <phoneticPr fontId="1"/>
  </si>
  <si>
    <t>おきなご</t>
    <phoneticPr fontId="1"/>
  </si>
  <si>
    <t>はつね</t>
    <phoneticPr fontId="1"/>
  </si>
  <si>
    <t>からこ</t>
    <phoneticPr fontId="1"/>
  </si>
  <si>
    <t>しき</t>
    <phoneticPr fontId="1"/>
  </si>
  <si>
    <t>かぐら</t>
    <phoneticPr fontId="1"/>
  </si>
  <si>
    <t>はくさん</t>
    <phoneticPr fontId="1"/>
  </si>
  <si>
    <t>ともえ</t>
    <phoneticPr fontId="1"/>
  </si>
  <si>
    <t>まんざい</t>
    <phoneticPr fontId="1"/>
  </si>
  <si>
    <t>あらしやま</t>
    <phoneticPr fontId="1"/>
  </si>
  <si>
    <t>ひがしやま</t>
    <phoneticPr fontId="1"/>
  </si>
  <si>
    <t>あい</t>
    <phoneticPr fontId="1"/>
  </si>
  <si>
    <t>にしき</t>
    <phoneticPr fontId="1"/>
  </si>
  <si>
    <t>とわ</t>
    <phoneticPr fontId="1"/>
  </si>
  <si>
    <t>ほうらい</t>
    <phoneticPr fontId="1"/>
  </si>
  <si>
    <t>きっちょう</t>
    <phoneticPr fontId="1"/>
  </si>
  <si>
    <t>にぶ</t>
    <phoneticPr fontId="1"/>
  </si>
  <si>
    <t>さんぶ</t>
    <phoneticPr fontId="1"/>
  </si>
  <si>
    <t>ごぶ</t>
    <phoneticPr fontId="1"/>
  </si>
  <si>
    <t>ろくぶ</t>
    <phoneticPr fontId="1"/>
  </si>
  <si>
    <t>まんかい</t>
    <phoneticPr fontId="1"/>
  </si>
  <si>
    <t>けんじょうまい</t>
    <phoneticPr fontId="1"/>
  </si>
  <si>
    <t>しゅく</t>
    <phoneticPr fontId="1"/>
  </si>
  <si>
    <t>ことぶき</t>
    <phoneticPr fontId="1"/>
  </si>
  <si>
    <t>みーる</t>
    <phoneticPr fontId="1"/>
  </si>
  <si>
    <t>ぽーたぶる</t>
    <phoneticPr fontId="1"/>
  </si>
  <si>
    <t>あいてむ</t>
    <phoneticPr fontId="1"/>
  </si>
  <si>
    <t>bg０４</t>
    <phoneticPr fontId="1"/>
  </si>
  <si>
    <t>bg０３</t>
    <phoneticPr fontId="1"/>
  </si>
  <si>
    <t>沖縄県</t>
    <phoneticPr fontId="1"/>
  </si>
  <si>
    <t>list3</t>
    <phoneticPr fontId="1"/>
  </si>
  <si>
    <t>ひぃちゃん</t>
    <phoneticPr fontId="1"/>
  </si>
  <si>
    <t>いろあそびひぃちゃん</t>
    <phoneticPr fontId="1"/>
  </si>
  <si>
    <t>jhiro01</t>
    <phoneticPr fontId="1"/>
  </si>
  <si>
    <t>jh-iro01</t>
    <phoneticPr fontId="1"/>
  </si>
  <si>
    <t>鹿児島県</t>
    <phoneticPr fontId="1"/>
  </si>
  <si>
    <t>いろあそびふぅちゃん</t>
    <phoneticPr fontId="1"/>
  </si>
  <si>
    <t>jhiro02</t>
    <phoneticPr fontId="1"/>
  </si>
  <si>
    <t>jh-iro02</t>
    <phoneticPr fontId="1"/>
  </si>
  <si>
    <t>宮崎県</t>
    <phoneticPr fontId="1"/>
  </si>
  <si>
    <t>いろあそびみぃちゃん</t>
    <phoneticPr fontId="1"/>
  </si>
  <si>
    <t>jhiro03</t>
    <phoneticPr fontId="1"/>
  </si>
  <si>
    <t>jh-iro03</t>
    <phoneticPr fontId="1"/>
  </si>
  <si>
    <t>大分県</t>
    <phoneticPr fontId="1"/>
  </si>
  <si>
    <t>いろあそびよぅちゃん</t>
    <phoneticPr fontId="1"/>
  </si>
  <si>
    <t>jhiro04</t>
    <phoneticPr fontId="1"/>
  </si>
  <si>
    <t>jh-iro04</t>
    <phoneticPr fontId="1"/>
  </si>
  <si>
    <t>熊本県</t>
    <phoneticPr fontId="1"/>
  </si>
  <si>
    <t>むぅちゃん</t>
    <phoneticPr fontId="1"/>
  </si>
  <si>
    <t>いろあそびむぅちゃん</t>
    <phoneticPr fontId="1"/>
  </si>
  <si>
    <t>jhiro06</t>
    <phoneticPr fontId="1"/>
  </si>
  <si>
    <t>jh-iro06</t>
    <phoneticPr fontId="1"/>
  </si>
  <si>
    <t>長崎県</t>
    <phoneticPr fontId="1"/>
  </si>
  <si>
    <t>シーゾナル</t>
    <phoneticPr fontId="1"/>
  </si>
  <si>
    <t>jh25n</t>
    <phoneticPr fontId="1"/>
  </si>
  <si>
    <t>jh25-n</t>
    <phoneticPr fontId="1"/>
  </si>
  <si>
    <t>佐賀県</t>
    <phoneticPr fontId="1"/>
  </si>
  <si>
    <t>シーゾナル</t>
    <phoneticPr fontId="1"/>
  </si>
  <si>
    <t>jh30n</t>
    <phoneticPr fontId="1"/>
  </si>
  <si>
    <t>jh30-n</t>
    <phoneticPr fontId="1"/>
  </si>
  <si>
    <t>福岡県</t>
    <phoneticPr fontId="1"/>
  </si>
  <si>
    <t>はちぶなつ</t>
    <phoneticPr fontId="1"/>
  </si>
  <si>
    <t>jh40n</t>
    <phoneticPr fontId="1"/>
  </si>
  <si>
    <t>jh40-n</t>
    <phoneticPr fontId="1"/>
  </si>
  <si>
    <t>高知県</t>
    <phoneticPr fontId="1"/>
  </si>
  <si>
    <t>jh50n</t>
    <phoneticPr fontId="1"/>
  </si>
  <si>
    <t>jh50-n</t>
    <phoneticPr fontId="1"/>
  </si>
  <si>
    <t>愛媛県</t>
    <phoneticPr fontId="1"/>
  </si>
  <si>
    <t>jh25s</t>
    <phoneticPr fontId="1"/>
  </si>
  <si>
    <t>jh25-s</t>
    <phoneticPr fontId="1"/>
  </si>
  <si>
    <t>香川県</t>
    <phoneticPr fontId="1"/>
  </si>
  <si>
    <t>はるろくぶ</t>
    <phoneticPr fontId="1"/>
  </si>
  <si>
    <t>シーゾナル</t>
    <phoneticPr fontId="1"/>
  </si>
  <si>
    <t>jh30s</t>
    <phoneticPr fontId="1"/>
  </si>
  <si>
    <t>jh30-s</t>
    <phoneticPr fontId="1"/>
  </si>
  <si>
    <t>徳島県</t>
    <phoneticPr fontId="1"/>
  </si>
  <si>
    <t>はるはちぶ</t>
    <phoneticPr fontId="1"/>
  </si>
  <si>
    <t>シーゾナル</t>
    <phoneticPr fontId="1"/>
  </si>
  <si>
    <t>jh40s</t>
    <phoneticPr fontId="1"/>
  </si>
  <si>
    <t>jh40-s</t>
    <phoneticPr fontId="1"/>
  </si>
  <si>
    <t>島根県</t>
    <phoneticPr fontId="1"/>
  </si>
  <si>
    <t>はるまんかい</t>
    <phoneticPr fontId="1"/>
  </si>
  <si>
    <t>jh50s</t>
    <phoneticPr fontId="1"/>
  </si>
  <si>
    <t>jh50-s</t>
    <phoneticPr fontId="1"/>
  </si>
  <si>
    <t>鳥取県</t>
    <phoneticPr fontId="1"/>
  </si>
  <si>
    <t>寒梅</t>
    <phoneticPr fontId="1"/>
  </si>
  <si>
    <t>十二単詰合せ高雄</t>
    <phoneticPr fontId="1"/>
  </si>
  <si>
    <t>tu3150</t>
    <phoneticPr fontId="1"/>
  </si>
  <si>
    <t>tu3-150</t>
    <phoneticPr fontId="1"/>
  </si>
  <si>
    <t>雪</t>
    <phoneticPr fontId="1"/>
  </si>
  <si>
    <t>十二単詰合せ清滝</t>
    <phoneticPr fontId="1"/>
  </si>
  <si>
    <t>tu3100</t>
    <phoneticPr fontId="1"/>
  </si>
  <si>
    <t>tu3-100</t>
    <phoneticPr fontId="1"/>
  </si>
  <si>
    <t>水仙</t>
    <phoneticPr fontId="1"/>
  </si>
  <si>
    <t>tu370</t>
    <phoneticPr fontId="1"/>
  </si>
  <si>
    <t>tu3-70</t>
    <phoneticPr fontId="1"/>
  </si>
  <si>
    <t>早春</t>
    <phoneticPr fontId="1"/>
  </si>
  <si>
    <t>おむろ</t>
    <phoneticPr fontId="1"/>
  </si>
  <si>
    <t>tu350</t>
    <phoneticPr fontId="1"/>
  </si>
  <si>
    <t>tu3-50</t>
    <phoneticPr fontId="1"/>
  </si>
  <si>
    <t>和歌山県</t>
    <phoneticPr fontId="1"/>
  </si>
  <si>
    <t>桜</t>
    <phoneticPr fontId="1"/>
  </si>
  <si>
    <t>TMB300</t>
    <phoneticPr fontId="1"/>
  </si>
  <si>
    <t>奈良県</t>
    <phoneticPr fontId="1"/>
  </si>
  <si>
    <t>TMB270</t>
    <phoneticPr fontId="1"/>
  </si>
  <si>
    <t>TMB270</t>
    <phoneticPr fontId="1"/>
  </si>
  <si>
    <t>兵庫県</t>
    <phoneticPr fontId="1"/>
  </si>
  <si>
    <t>杜若</t>
    <phoneticPr fontId="1"/>
  </si>
  <si>
    <t>kr100</t>
    <phoneticPr fontId="1"/>
  </si>
  <si>
    <t>大阪府</t>
    <phoneticPr fontId="1"/>
  </si>
  <si>
    <t>百合</t>
    <phoneticPr fontId="1"/>
  </si>
  <si>
    <t>kr80</t>
    <phoneticPr fontId="1"/>
  </si>
  <si>
    <t>京都府</t>
    <phoneticPr fontId="1"/>
  </si>
  <si>
    <t>しらかわ</t>
    <phoneticPr fontId="1"/>
  </si>
  <si>
    <t>kr50</t>
    <phoneticPr fontId="1"/>
  </si>
  <si>
    <t>滋賀県</t>
    <phoneticPr fontId="1"/>
  </si>
  <si>
    <t>紅葉</t>
    <phoneticPr fontId="1"/>
  </si>
  <si>
    <t>しじょう</t>
    <phoneticPr fontId="1"/>
  </si>
  <si>
    <t>kr40</t>
    <phoneticPr fontId="1"/>
  </si>
  <si>
    <t>kr40</t>
    <phoneticPr fontId="1"/>
  </si>
  <si>
    <t>三重県</t>
    <phoneticPr fontId="1"/>
  </si>
  <si>
    <t>水玉</t>
    <phoneticPr fontId="1"/>
  </si>
  <si>
    <t>kr30</t>
    <phoneticPr fontId="1"/>
  </si>
  <si>
    <t>愛知県</t>
    <phoneticPr fontId="1"/>
  </si>
  <si>
    <t>チェック</t>
    <phoneticPr fontId="1"/>
  </si>
  <si>
    <t>kr26</t>
    <phoneticPr fontId="1"/>
  </si>
  <si>
    <t>静岡県</t>
    <phoneticPr fontId="1"/>
  </si>
  <si>
    <t>kr18</t>
    <phoneticPr fontId="1"/>
  </si>
  <si>
    <t>岐阜県</t>
    <phoneticPr fontId="1"/>
  </si>
  <si>
    <t>zent70</t>
    <phoneticPr fontId="1"/>
  </si>
  <si>
    <t>zen-t70</t>
    <phoneticPr fontId="1"/>
  </si>
  <si>
    <t>長野県</t>
    <phoneticPr fontId="1"/>
  </si>
  <si>
    <t>竹鶴</t>
    <phoneticPr fontId="1"/>
  </si>
  <si>
    <t>zent50</t>
    <phoneticPr fontId="1"/>
  </si>
  <si>
    <t>zen-t50</t>
    <phoneticPr fontId="1"/>
  </si>
  <si>
    <t>山梨県</t>
    <phoneticPr fontId="1"/>
  </si>
  <si>
    <t>飛鶴</t>
    <phoneticPr fontId="1"/>
  </si>
  <si>
    <t>zent35</t>
    <phoneticPr fontId="1"/>
  </si>
  <si>
    <t>zen-t35</t>
    <phoneticPr fontId="1"/>
  </si>
  <si>
    <t>福井県</t>
    <phoneticPr fontId="1"/>
  </si>
  <si>
    <t>扇子</t>
    <phoneticPr fontId="1"/>
  </si>
  <si>
    <t>zenc70</t>
    <phoneticPr fontId="1"/>
  </si>
  <si>
    <t>zen-c70</t>
    <phoneticPr fontId="1"/>
  </si>
  <si>
    <t>石川県</t>
    <phoneticPr fontId="1"/>
  </si>
  <si>
    <t>zenc50</t>
    <phoneticPr fontId="1"/>
  </si>
  <si>
    <t>zen-c50</t>
    <phoneticPr fontId="1"/>
  </si>
  <si>
    <t>富山県</t>
    <phoneticPr fontId="1"/>
  </si>
  <si>
    <t>zenc35</t>
    <phoneticPr fontId="1"/>
  </si>
  <si>
    <t>zen-c35</t>
    <phoneticPr fontId="1"/>
  </si>
  <si>
    <t>新潟県</t>
    <phoneticPr fontId="1"/>
  </si>
  <si>
    <t>zenm70</t>
    <phoneticPr fontId="1"/>
  </si>
  <si>
    <t>zen-m70</t>
    <phoneticPr fontId="1"/>
  </si>
  <si>
    <t>神奈川県</t>
    <phoneticPr fontId="1"/>
  </si>
  <si>
    <t>ふじ</t>
    <phoneticPr fontId="1"/>
  </si>
  <si>
    <t>zenm50</t>
    <phoneticPr fontId="1"/>
  </si>
  <si>
    <t>zen-m50</t>
    <phoneticPr fontId="1"/>
  </si>
  <si>
    <t>東京都</t>
    <phoneticPr fontId="1"/>
  </si>
  <si>
    <t>zenm35</t>
    <phoneticPr fontId="1"/>
  </si>
  <si>
    <t>zen-m35</t>
    <phoneticPr fontId="1"/>
  </si>
  <si>
    <t>千葉県</t>
    <phoneticPr fontId="1"/>
  </si>
  <si>
    <t>jht150</t>
    <phoneticPr fontId="1"/>
  </si>
  <si>
    <t>埼玉県</t>
    <phoneticPr fontId="1"/>
  </si>
  <si>
    <t>くらま</t>
    <phoneticPr fontId="1"/>
  </si>
  <si>
    <t>jht100</t>
    <phoneticPr fontId="1"/>
  </si>
  <si>
    <t>jh-t100</t>
    <phoneticPr fontId="1"/>
  </si>
  <si>
    <t>群馬県</t>
    <phoneticPr fontId="1"/>
  </si>
  <si>
    <t>むろまち</t>
    <phoneticPr fontId="1"/>
  </si>
  <si>
    <t>jh80</t>
    <phoneticPr fontId="1"/>
  </si>
  <si>
    <t>jh80</t>
    <phoneticPr fontId="1"/>
  </si>
  <si>
    <t>栃木県</t>
    <phoneticPr fontId="1"/>
  </si>
  <si>
    <t>jht70</t>
    <phoneticPr fontId="1"/>
  </si>
  <si>
    <t>jh-t70</t>
    <phoneticPr fontId="1"/>
  </si>
  <si>
    <t>茨城県</t>
    <phoneticPr fontId="1"/>
  </si>
  <si>
    <t>だいご</t>
    <phoneticPr fontId="1"/>
  </si>
  <si>
    <t>jht50</t>
    <phoneticPr fontId="1"/>
  </si>
  <si>
    <t>jh-t50</t>
    <phoneticPr fontId="1"/>
  </si>
  <si>
    <t>福島県</t>
    <phoneticPr fontId="1"/>
  </si>
  <si>
    <t>ふしみ</t>
    <phoneticPr fontId="1"/>
  </si>
  <si>
    <t>jht40</t>
    <phoneticPr fontId="1"/>
  </si>
  <si>
    <t>jh-t40</t>
    <phoneticPr fontId="1"/>
  </si>
  <si>
    <t>山形県</t>
    <phoneticPr fontId="1"/>
  </si>
  <si>
    <t>へいあん</t>
    <phoneticPr fontId="1"/>
  </si>
  <si>
    <t>jh35</t>
    <phoneticPr fontId="1"/>
  </si>
  <si>
    <t>秋田県</t>
    <phoneticPr fontId="1"/>
  </si>
  <si>
    <t>おきなさん</t>
    <phoneticPr fontId="1"/>
  </si>
  <si>
    <t>gi301</t>
    <phoneticPr fontId="1"/>
  </si>
  <si>
    <t>gi301</t>
    <phoneticPr fontId="1"/>
  </si>
  <si>
    <t>宮城県</t>
    <phoneticPr fontId="1"/>
  </si>
  <si>
    <t>おきなご</t>
    <phoneticPr fontId="1"/>
  </si>
  <si>
    <t>gi501</t>
    <phoneticPr fontId="1"/>
  </si>
  <si>
    <t>gi501</t>
    <phoneticPr fontId="1"/>
  </si>
  <si>
    <t>岩手県</t>
    <phoneticPr fontId="1"/>
  </si>
  <si>
    <t>はつね</t>
    <phoneticPr fontId="1"/>
  </si>
  <si>
    <t>gi502</t>
    <phoneticPr fontId="1"/>
  </si>
  <si>
    <t>gi502</t>
    <phoneticPr fontId="1"/>
  </si>
  <si>
    <t>青森県</t>
    <phoneticPr fontId="1"/>
  </si>
  <si>
    <t>からこ</t>
    <phoneticPr fontId="1"/>
  </si>
  <si>
    <t>gi503</t>
    <phoneticPr fontId="1"/>
  </si>
  <si>
    <t>北海道</t>
    <phoneticPr fontId="1"/>
  </si>
  <si>
    <t>銀行振込※先払</t>
    <phoneticPr fontId="1"/>
  </si>
  <si>
    <t>しき</t>
    <phoneticPr fontId="1"/>
  </si>
  <si>
    <t>gi504</t>
    <phoneticPr fontId="1"/>
  </si>
  <si>
    <t>都道府県</t>
    <phoneticPr fontId="1"/>
  </si>
  <si>
    <t>かぐら</t>
    <phoneticPr fontId="1"/>
  </si>
  <si>
    <t>gi505</t>
    <phoneticPr fontId="1"/>
  </si>
  <si>
    <t>はくさん</t>
    <phoneticPr fontId="1"/>
  </si>
  <si>
    <t>gi506</t>
    <phoneticPr fontId="1"/>
  </si>
  <si>
    <t>gi507</t>
    <phoneticPr fontId="1"/>
  </si>
  <si>
    <t>gi507</t>
    <phoneticPr fontId="1"/>
  </si>
  <si>
    <t>まんざい</t>
    <phoneticPr fontId="1"/>
  </si>
  <si>
    <t>gi508</t>
    <phoneticPr fontId="1"/>
  </si>
  <si>
    <t>gi508</t>
    <phoneticPr fontId="1"/>
  </si>
  <si>
    <t>あらしやま</t>
    <phoneticPr fontId="1"/>
  </si>
  <si>
    <t>祇園囃子 詰合せ</t>
    <phoneticPr fontId="1"/>
  </si>
  <si>
    <t>gt50</t>
    <phoneticPr fontId="1"/>
  </si>
  <si>
    <t>ひがしやま</t>
    <phoneticPr fontId="1"/>
  </si>
  <si>
    <t>祇園囃子 詰合せ</t>
    <phoneticPr fontId="1"/>
  </si>
  <si>
    <t>gt80</t>
    <phoneticPr fontId="1"/>
  </si>
  <si>
    <t>ik13</t>
    <phoneticPr fontId="1"/>
  </si>
  <si>
    <t>kb25</t>
    <phoneticPr fontId="1"/>
  </si>
  <si>
    <t>にしき</t>
    <phoneticPr fontId="1"/>
  </si>
  <si>
    <t>kb30</t>
    <phoneticPr fontId="1"/>
  </si>
  <si>
    <t>とわ</t>
    <phoneticPr fontId="1"/>
  </si>
  <si>
    <t>kb50</t>
    <phoneticPr fontId="1"/>
  </si>
  <si>
    <t>ほうらい</t>
    <phoneticPr fontId="1"/>
  </si>
  <si>
    <t>kb100</t>
    <phoneticPr fontId="1"/>
  </si>
  <si>
    <t>kb100</t>
    <phoneticPr fontId="1"/>
  </si>
  <si>
    <t>きっちょう</t>
    <phoneticPr fontId="1"/>
  </si>
  <si>
    <t>kb130</t>
    <phoneticPr fontId="1"/>
  </si>
  <si>
    <t>京の四季【全包装】税込30円</t>
    <phoneticPr fontId="1"/>
  </si>
  <si>
    <t>color10</t>
    <phoneticPr fontId="1"/>
  </si>
  <si>
    <t>jh12</t>
    <phoneticPr fontId="1"/>
  </si>
  <si>
    <t>白【全包装】税込30円</t>
    <phoneticPr fontId="1"/>
  </si>
  <si>
    <t>白【全包装】税込30円</t>
    <phoneticPr fontId="1"/>
  </si>
  <si>
    <t>白【全包装】税込30円</t>
    <phoneticPr fontId="1"/>
  </si>
  <si>
    <t>color9</t>
    <phoneticPr fontId="1"/>
  </si>
  <si>
    <t>jh15</t>
    <phoneticPr fontId="1"/>
  </si>
  <si>
    <t>jh15</t>
    <phoneticPr fontId="1"/>
  </si>
  <si>
    <t>ピンク【全包装】税込30円</t>
    <phoneticPr fontId="1"/>
  </si>
  <si>
    <t>ピンク【全包装】税込30円</t>
    <phoneticPr fontId="1"/>
  </si>
  <si>
    <t>color8</t>
    <phoneticPr fontId="1"/>
  </si>
  <si>
    <t>ごぶ</t>
    <phoneticPr fontId="1"/>
  </si>
  <si>
    <t>jh26</t>
    <phoneticPr fontId="1"/>
  </si>
  <si>
    <t>金【全包装】税込30円</t>
    <phoneticPr fontId="1"/>
  </si>
  <si>
    <t>金【全包装】税込30円</t>
    <phoneticPr fontId="1"/>
  </si>
  <si>
    <t>color7</t>
    <phoneticPr fontId="1"/>
  </si>
  <si>
    <t>jh30</t>
    <phoneticPr fontId="1"/>
  </si>
  <si>
    <t>黒【全包装】税込30円</t>
    <phoneticPr fontId="1"/>
  </si>
  <si>
    <t>黒【全包装】税込30円</t>
    <phoneticPr fontId="1"/>
  </si>
  <si>
    <t>黒【全包装】税込30円</t>
    <phoneticPr fontId="1"/>
  </si>
  <si>
    <t>color6</t>
    <phoneticPr fontId="1"/>
  </si>
  <si>
    <t>jn40</t>
    <phoneticPr fontId="1"/>
  </si>
  <si>
    <t>京の四季【帯包装】無料</t>
    <phoneticPr fontId="1"/>
  </si>
  <si>
    <t>京の四季【帯包装】無料</t>
    <phoneticPr fontId="1"/>
  </si>
  <si>
    <t>京の四季【帯包装】無料</t>
    <phoneticPr fontId="1"/>
  </si>
  <si>
    <t>京の四季【帯包装】無料</t>
    <phoneticPr fontId="1"/>
  </si>
  <si>
    <t>color5</t>
    <phoneticPr fontId="1"/>
  </si>
  <si>
    <t>まんかい</t>
    <phoneticPr fontId="1"/>
  </si>
  <si>
    <t>jh50</t>
    <phoneticPr fontId="1"/>
  </si>
  <si>
    <t>jh50</t>
    <phoneticPr fontId="1"/>
  </si>
  <si>
    <t>白【帯包装】無料</t>
    <phoneticPr fontId="1"/>
  </si>
  <si>
    <t>白【帯包装】無料</t>
    <phoneticPr fontId="1"/>
  </si>
  <si>
    <t>赤【全包装】税込30円</t>
    <phoneticPr fontId="1"/>
  </si>
  <si>
    <t>白【帯包装】無料</t>
    <phoneticPr fontId="1"/>
  </si>
  <si>
    <t>color4</t>
    <phoneticPr fontId="1"/>
  </si>
  <si>
    <t>ke150</t>
    <phoneticPr fontId="1"/>
  </si>
  <si>
    <t>ke150</t>
    <phoneticPr fontId="1"/>
  </si>
  <si>
    <t>ピンク【帯包装】無料</t>
    <phoneticPr fontId="1"/>
  </si>
  <si>
    <t>ピンク【帯包装】無料</t>
    <phoneticPr fontId="1"/>
  </si>
  <si>
    <t>黒【全包装】税込30円</t>
    <phoneticPr fontId="1"/>
  </si>
  <si>
    <t>ピンク【帯包装】無料</t>
    <phoneticPr fontId="1"/>
  </si>
  <si>
    <t>青【全包装】税込30円</t>
    <phoneticPr fontId="1"/>
  </si>
  <si>
    <t>ピンク【帯包装】無料</t>
    <phoneticPr fontId="1"/>
  </si>
  <si>
    <t>ピンク【帯包装】無料</t>
    <phoneticPr fontId="1"/>
  </si>
  <si>
    <t>黒【全包装】税込30円</t>
    <phoneticPr fontId="1"/>
  </si>
  <si>
    <t>color3</t>
    <phoneticPr fontId="1"/>
  </si>
  <si>
    <t>【全包装】税込30円</t>
    <phoneticPr fontId="1"/>
  </si>
  <si>
    <t>プチギフト</t>
    <phoneticPr fontId="1"/>
  </si>
  <si>
    <t>pg02</t>
    <phoneticPr fontId="1"/>
  </si>
  <si>
    <t>京の四季【全包装】税込30円</t>
    <phoneticPr fontId="1"/>
  </si>
  <si>
    <t>金【帯包装】無料</t>
    <phoneticPr fontId="1"/>
  </si>
  <si>
    <t>ピンク【全包装】税込30円</t>
    <phoneticPr fontId="1"/>
  </si>
  <si>
    <t>桐箱【全包装】税込30円</t>
    <phoneticPr fontId="1"/>
  </si>
  <si>
    <t>金【帯包装】無料</t>
    <phoneticPr fontId="1"/>
  </si>
  <si>
    <t>桐箱【全包装】税込30円</t>
    <phoneticPr fontId="1"/>
  </si>
  <si>
    <t>白【帯包装】無料</t>
    <phoneticPr fontId="1"/>
  </si>
  <si>
    <t>金【帯包装】無料</t>
    <phoneticPr fontId="1"/>
  </si>
  <si>
    <t>重箱【全包装】税込30円</t>
    <phoneticPr fontId="1"/>
  </si>
  <si>
    <t>金【帯包装】無料</t>
    <phoneticPr fontId="1"/>
  </si>
  <si>
    <t>color2</t>
    <phoneticPr fontId="1"/>
  </si>
  <si>
    <t>プチギフト</t>
    <phoneticPr fontId="1"/>
  </si>
  <si>
    <t>pg01</t>
    <phoneticPr fontId="1"/>
  </si>
  <si>
    <t>pg01</t>
    <phoneticPr fontId="1"/>
  </si>
  <si>
    <t>ピンク【帯包装】無料</t>
    <phoneticPr fontId="1"/>
  </si>
  <si>
    <t>ピンク【帯包装】無料</t>
    <phoneticPr fontId="1"/>
  </si>
  <si>
    <t>黒【帯包装】無料</t>
    <phoneticPr fontId="1"/>
  </si>
  <si>
    <t>黒【帯包装】無料</t>
    <phoneticPr fontId="1"/>
  </si>
  <si>
    <t>-</t>
    <phoneticPr fontId="1"/>
  </si>
  <si>
    <t>-</t>
    <phoneticPr fontId="1"/>
  </si>
  <si>
    <t>重箱【帯包装】無料</t>
    <phoneticPr fontId="4"/>
  </si>
  <si>
    <t>-</t>
    <phoneticPr fontId="4"/>
  </si>
  <si>
    <t>color1</t>
    <phoneticPr fontId="1"/>
  </si>
  <si>
    <t>みーる</t>
    <phoneticPr fontId="1"/>
  </si>
  <si>
    <t>そなえ</t>
    <phoneticPr fontId="1"/>
  </si>
  <si>
    <t>そなえミール</t>
    <phoneticPr fontId="1"/>
  </si>
  <si>
    <t>SONAEM</t>
    <phoneticPr fontId="1"/>
  </si>
  <si>
    <t>SONAE-M</t>
    <phoneticPr fontId="1"/>
  </si>
  <si>
    <t>いろあそびみぃちゃん</t>
    <phoneticPr fontId="1"/>
  </si>
  <si>
    <t>はろぅきてぃいろあそびよぅちゃん</t>
    <phoneticPr fontId="1"/>
  </si>
  <si>
    <t>はろぅきてぃいろあそびむぅちゃん</t>
    <phoneticPr fontId="1"/>
  </si>
  <si>
    <t>十二単満開秋</t>
    <phoneticPr fontId="1"/>
  </si>
  <si>
    <t>十二単八分咲き秋</t>
    <phoneticPr fontId="1"/>
  </si>
  <si>
    <t>十二単六分咲き秋</t>
    <phoneticPr fontId="1"/>
  </si>
  <si>
    <t>十二単五分咲き秋</t>
    <phoneticPr fontId="1"/>
  </si>
  <si>
    <t>祇園囃子松尾</t>
    <phoneticPr fontId="1"/>
  </si>
  <si>
    <t>祇園囃子　桂</t>
    <phoneticPr fontId="1"/>
  </si>
  <si>
    <t>ke150shinobi</t>
    <phoneticPr fontId="1"/>
  </si>
  <si>
    <t>gi506shinobi</t>
    <phoneticPr fontId="1"/>
  </si>
  <si>
    <t>gi507shinobi</t>
    <phoneticPr fontId="1"/>
  </si>
  <si>
    <t>gi508shinobi</t>
    <phoneticPr fontId="1"/>
  </si>
  <si>
    <t>gi502shinobi</t>
    <phoneticPr fontId="1"/>
  </si>
  <si>
    <t>gi504shinobi</t>
    <phoneticPr fontId="1"/>
  </si>
  <si>
    <t>gi505shinobi</t>
    <phoneticPr fontId="1"/>
  </si>
  <si>
    <t>gi501shinobi</t>
    <phoneticPr fontId="1"/>
  </si>
  <si>
    <t>jh50shinobi</t>
    <phoneticPr fontId="1"/>
  </si>
  <si>
    <t>jh30shinobi</t>
    <phoneticPr fontId="1"/>
  </si>
  <si>
    <t>jh26shinobi</t>
    <phoneticPr fontId="1"/>
  </si>
  <si>
    <t>jh15shinobi</t>
    <phoneticPr fontId="1"/>
  </si>
  <si>
    <t>jh12shinobi</t>
    <phoneticPr fontId="1"/>
  </si>
  <si>
    <t>jn40</t>
    <phoneticPr fontId="1"/>
  </si>
  <si>
    <t>bs50</t>
    <phoneticPr fontId="1"/>
  </si>
  <si>
    <t>jh30n</t>
    <phoneticPr fontId="1"/>
  </si>
  <si>
    <t>jh40n</t>
    <phoneticPr fontId="1"/>
  </si>
  <si>
    <t>jh30s</t>
    <phoneticPr fontId="1"/>
  </si>
  <si>
    <t>jh40s</t>
    <phoneticPr fontId="1"/>
  </si>
  <si>
    <t>jh50s</t>
    <phoneticPr fontId="1"/>
  </si>
  <si>
    <t>iro01</t>
    <phoneticPr fontId="1"/>
  </si>
  <si>
    <t>iro02</t>
    <phoneticPr fontId="1"/>
  </si>
  <si>
    <t>iro04</t>
    <phoneticPr fontId="1"/>
  </si>
  <si>
    <t>iro06</t>
    <phoneticPr fontId="1"/>
  </si>
  <si>
    <t>bg05</t>
    <phoneticPr fontId="1"/>
  </si>
  <si>
    <t>bg04</t>
    <phoneticPr fontId="1"/>
  </si>
  <si>
    <t>kn40</t>
    <phoneticPr fontId="1"/>
  </si>
  <si>
    <t>tu3100</t>
    <phoneticPr fontId="1"/>
  </si>
  <si>
    <t>tu370</t>
    <phoneticPr fontId="1"/>
  </si>
  <si>
    <t>tu350</t>
    <phoneticPr fontId="1"/>
  </si>
  <si>
    <t>TMB270</t>
    <phoneticPr fontId="1"/>
  </si>
  <si>
    <t>kr50</t>
    <phoneticPr fontId="1"/>
  </si>
  <si>
    <t>kr40</t>
    <phoneticPr fontId="1"/>
  </si>
  <si>
    <t>kr30</t>
    <phoneticPr fontId="1"/>
  </si>
  <si>
    <t>kr18</t>
    <phoneticPr fontId="1"/>
  </si>
  <si>
    <t>zent70</t>
    <phoneticPr fontId="1"/>
  </si>
  <si>
    <t>zent35</t>
    <phoneticPr fontId="1"/>
  </si>
  <si>
    <t>zenc50</t>
    <phoneticPr fontId="1"/>
  </si>
  <si>
    <t>jht150</t>
    <phoneticPr fontId="1"/>
  </si>
  <si>
    <t>jht100</t>
    <phoneticPr fontId="1"/>
  </si>
  <si>
    <t>jh80</t>
    <phoneticPr fontId="1"/>
  </si>
  <si>
    <t>jht70</t>
    <phoneticPr fontId="1"/>
  </si>
  <si>
    <t>jht50</t>
    <phoneticPr fontId="1"/>
  </si>
  <si>
    <t>jh35</t>
    <phoneticPr fontId="1"/>
  </si>
  <si>
    <t>gi301</t>
    <phoneticPr fontId="1"/>
  </si>
  <si>
    <t>gi502</t>
    <phoneticPr fontId="1"/>
  </si>
  <si>
    <t>gi503</t>
    <phoneticPr fontId="1"/>
  </si>
  <si>
    <t>gi504</t>
    <phoneticPr fontId="1"/>
  </si>
  <si>
    <t>gi505</t>
    <phoneticPr fontId="1"/>
  </si>
  <si>
    <t>gi506</t>
    <phoneticPr fontId="1"/>
  </si>
  <si>
    <t>gi507</t>
    <phoneticPr fontId="1"/>
  </si>
  <si>
    <t>gt50</t>
    <phoneticPr fontId="1"/>
  </si>
  <si>
    <t>gt80</t>
    <phoneticPr fontId="1"/>
  </si>
  <si>
    <t>ik13</t>
    <phoneticPr fontId="1"/>
  </si>
  <si>
    <t>kb50</t>
    <phoneticPr fontId="1"/>
  </si>
  <si>
    <t>kb100</t>
    <phoneticPr fontId="1"/>
  </si>
  <si>
    <t>kb130</t>
    <phoneticPr fontId="1"/>
  </si>
  <si>
    <t>jh12</t>
    <phoneticPr fontId="1"/>
  </si>
  <si>
    <t>jh15</t>
    <phoneticPr fontId="1"/>
  </si>
  <si>
    <t>jh26</t>
    <phoneticPr fontId="1"/>
  </si>
  <si>
    <t>jh30</t>
    <phoneticPr fontId="1"/>
  </si>
  <si>
    <t>jh100</t>
    <phoneticPr fontId="1"/>
  </si>
  <si>
    <t>jh50</t>
    <phoneticPr fontId="1"/>
  </si>
  <si>
    <t>ke150</t>
    <phoneticPr fontId="1"/>
  </si>
  <si>
    <t>pg02</t>
    <phoneticPr fontId="1"/>
  </si>
  <si>
    <t>pg01</t>
    <phoneticPr fontId="1"/>
  </si>
  <si>
    <t>SONAEM</t>
    <phoneticPr fontId="1"/>
  </si>
  <si>
    <t>SONAEP</t>
    <phoneticPr fontId="1"/>
  </si>
  <si>
    <t>code</t>
    <phoneticPr fontId="1"/>
  </si>
  <si>
    <t>そなえポータブル</t>
    <phoneticPr fontId="1"/>
  </si>
  <si>
    <t>SONAE-P</t>
    <phoneticPr fontId="1"/>
  </si>
  <si>
    <t>jhiro03</t>
    <phoneticPr fontId="1"/>
  </si>
  <si>
    <t>kb25</t>
    <phoneticPr fontId="1"/>
  </si>
  <si>
    <t>jh50w</t>
    <phoneticPr fontId="1"/>
  </si>
  <si>
    <t>jh40w</t>
    <phoneticPr fontId="1"/>
  </si>
  <si>
    <t>jh30w</t>
    <phoneticPr fontId="1"/>
  </si>
  <si>
    <t>jh25w</t>
    <phoneticPr fontId="1"/>
  </si>
  <si>
    <t>kt33</t>
    <phoneticPr fontId="1"/>
  </si>
  <si>
    <t>kt45</t>
    <phoneticPr fontId="1"/>
  </si>
  <si>
    <t>jh50f</t>
    <phoneticPr fontId="1"/>
  </si>
  <si>
    <t>jh40f</t>
    <phoneticPr fontId="1"/>
  </si>
  <si>
    <t>jh30f</t>
    <phoneticPr fontId="1"/>
  </si>
  <si>
    <t>jh25f</t>
    <phoneticPr fontId="1"/>
  </si>
  <si>
    <t>gt40</t>
    <phoneticPr fontId="1"/>
  </si>
  <si>
    <t>gt30</t>
    <phoneticPr fontId="1"/>
  </si>
  <si>
    <t>十二単偲満</t>
    <phoneticPr fontId="1"/>
  </si>
  <si>
    <t>OKOMEBANZUKESELECTION20133合セット</t>
    <phoneticPr fontId="1"/>
  </si>
  <si>
    <t>OKOMEBANZUKESELECTION20132合セット</t>
    <phoneticPr fontId="1"/>
  </si>
  <si>
    <t>いろあそびひぃちゃん</t>
    <phoneticPr fontId="1"/>
  </si>
  <si>
    <t>いろあそびふぅちゃん</t>
    <phoneticPr fontId="1"/>
  </si>
  <si>
    <t>手提げ袋大</t>
    <phoneticPr fontId="1"/>
  </si>
  <si>
    <t>十二単詰合せ高雄</t>
    <phoneticPr fontId="1"/>
  </si>
  <si>
    <t>十二単詰合せ清滝</t>
    <phoneticPr fontId="1"/>
  </si>
  <si>
    <t>そなえミール</t>
    <phoneticPr fontId="1"/>
  </si>
  <si>
    <t>そなえポータブル</t>
    <phoneticPr fontId="1"/>
  </si>
  <si>
    <t>item_name</t>
    <phoneticPr fontId="1"/>
  </si>
  <si>
    <t>siries</t>
    <phoneticPr fontId="1"/>
  </si>
  <si>
    <t>item_name</t>
    <phoneticPr fontId="1"/>
  </si>
  <si>
    <t>code（Ｎｏ【-】）</t>
    <phoneticPr fontId="1"/>
  </si>
  <si>
    <t>code</t>
    <phoneticPr fontId="1"/>
  </si>
  <si>
    <t>シーゾナル</t>
    <phoneticPr fontId="1"/>
  </si>
  <si>
    <t>炊き込みご飯桜</t>
    <rPh sb="0" eb="1">
      <t>タ</t>
    </rPh>
    <rPh sb="2" eb="3">
      <t>コ</t>
    </rPh>
    <rPh sb="5" eb="6">
      <t>ハン</t>
    </rPh>
    <rPh sb="6" eb="7">
      <t>サクラ</t>
    </rPh>
    <phoneticPr fontId="1"/>
  </si>
  <si>
    <t>炊き込みご飯桃</t>
    <rPh sb="6" eb="7">
      <t>モモ</t>
    </rPh>
    <phoneticPr fontId="1"/>
  </si>
  <si>
    <t>炊き込みご飯蘭</t>
    <rPh sb="6" eb="7">
      <t>ラン</t>
    </rPh>
    <phoneticPr fontId="1"/>
  </si>
  <si>
    <t>京の味ごはん</t>
    <rPh sb="0" eb="1">
      <t>キョウ</t>
    </rPh>
    <rPh sb="2" eb="3">
      <t>アジ</t>
    </rPh>
    <phoneticPr fontId="1"/>
  </si>
  <si>
    <t>jh-t150</t>
    <phoneticPr fontId="1"/>
  </si>
  <si>
    <t>Special9</t>
  </si>
  <si>
    <t>Special9</t>
    <phoneticPr fontId="1"/>
  </si>
  <si>
    <t>Standard4</t>
  </si>
  <si>
    <t>Child4</t>
  </si>
  <si>
    <t>Child4</t>
    <phoneticPr fontId="1"/>
  </si>
  <si>
    <t>Mamamilk4</t>
  </si>
  <si>
    <t>Mamamilk4</t>
    <phoneticPr fontId="1"/>
  </si>
  <si>
    <t>Charge4</t>
  </si>
  <si>
    <t>Classic4</t>
  </si>
  <si>
    <t>Classic4</t>
    <phoneticPr fontId="1"/>
  </si>
  <si>
    <t>gk50</t>
  </si>
  <si>
    <t>gk25-1</t>
  </si>
  <si>
    <t>gk25-2</t>
  </si>
  <si>
    <t>gk25-3</t>
  </si>
  <si>
    <t>gk25-4</t>
  </si>
  <si>
    <t>gk25-5</t>
  </si>
  <si>
    <t>gk251</t>
  </si>
  <si>
    <t>gk252</t>
  </si>
  <si>
    <t>gk253</t>
  </si>
  <si>
    <t>gk254</t>
  </si>
  <si>
    <t>gk255</t>
  </si>
  <si>
    <t>玄米かゆシリーズ</t>
    <rPh sb="0" eb="2">
      <t>ゲンマイ</t>
    </rPh>
    <phoneticPr fontId="1"/>
  </si>
  <si>
    <t>すぺしゃるないん</t>
    <phoneticPr fontId="1"/>
  </si>
  <si>
    <t>すたんだーどふぉー</t>
    <phoneticPr fontId="1"/>
  </si>
  <si>
    <t>ちゃいるどふぉー</t>
    <phoneticPr fontId="1"/>
  </si>
  <si>
    <t>ままみるくふぉー</t>
    <phoneticPr fontId="1"/>
  </si>
  <si>
    <t>ちゃーじふぉー</t>
    <phoneticPr fontId="1"/>
  </si>
  <si>
    <t>くらしっくふぉー</t>
    <phoneticPr fontId="1"/>
  </si>
  <si>
    <t>ピンク【帯包装】無料</t>
  </si>
  <si>
    <t>京の四季【帯包装】無料</t>
  </si>
  <si>
    <t>ピンク【全包装】税込30円</t>
  </si>
  <si>
    <t>Standard4</t>
    <phoneticPr fontId="1"/>
  </si>
  <si>
    <t>Charge4</t>
    <phoneticPr fontId="1"/>
  </si>
  <si>
    <t>くらしっくふぉー</t>
    <phoneticPr fontId="1"/>
  </si>
  <si>
    <t>後払い（コンビニエンスストア・郵便局）</t>
    <phoneticPr fontId="1"/>
  </si>
  <si>
    <t>nzen-c35</t>
  </si>
  <si>
    <t>nzen-c50</t>
  </si>
  <si>
    <t>nzen-c70</t>
  </si>
  <si>
    <t xml:space="preserve">夏の京御膳冷やし茶漬け梅 </t>
  </si>
  <si>
    <t>夏の京御膳冷やし茶漬け竹</t>
  </si>
  <si>
    <t>夏の京御膳冷やし茶漬け竹</t>
    <phoneticPr fontId="1"/>
  </si>
  <si>
    <t>夏の京御膳冷やし茶漬け松</t>
  </si>
  <si>
    <t>夏の京御膳冷やし茶漬け松</t>
    <phoneticPr fontId="1"/>
  </si>
  <si>
    <t>nzenc35</t>
    <phoneticPr fontId="1"/>
  </si>
  <si>
    <t>nzenc50</t>
    <phoneticPr fontId="1"/>
  </si>
  <si>
    <t>nzenc70</t>
    <phoneticPr fontId="1"/>
  </si>
  <si>
    <t>夏の京御膳</t>
    <rPh sb="0" eb="1">
      <t>ナツ</t>
    </rPh>
    <rPh sb="2" eb="5">
      <t>キョウゴゼン</t>
    </rPh>
    <phoneticPr fontId="1"/>
  </si>
  <si>
    <t>ひやしちゃつづけうめ</t>
    <phoneticPr fontId="1"/>
  </si>
  <si>
    <t>ひやしちゃつづけたけ</t>
    <phoneticPr fontId="1"/>
  </si>
  <si>
    <t>ひやしちゃつづけまつ</t>
    <phoneticPr fontId="1"/>
  </si>
  <si>
    <t xml:space="preserve">夏の京御膳冷やし茶漬け梅 </t>
    <phoneticPr fontId="1"/>
  </si>
  <si>
    <t>紫風呂敷（1,296円）</t>
  </si>
  <si>
    <t>紫風呂敷（1,620円）</t>
  </si>
  <si>
    <t>ひやしちゃつづけうめ</t>
    <phoneticPr fontId="1"/>
  </si>
  <si>
    <t>ひやしちゃつづけまつ</t>
    <phoneticPr fontId="1"/>
  </si>
  <si>
    <t>bs50-2016</t>
    <phoneticPr fontId="1"/>
  </si>
  <si>
    <t>bs502016</t>
    <phoneticPr fontId="1"/>
  </si>
  <si>
    <t>bs752016</t>
    <phoneticPr fontId="1"/>
  </si>
  <si>
    <t>bs75-2016</t>
    <phoneticPr fontId="1"/>
  </si>
  <si>
    <t>OKOMEBANZUKESELECTION20162合</t>
    <phoneticPr fontId="1"/>
  </si>
  <si>
    <t>OKOMEBANZUKESELECTION20163合</t>
    <phoneticPr fontId="1"/>
  </si>
  <si>
    <t>おこめばんづけ2016にごう</t>
    <phoneticPr fontId="1"/>
  </si>
  <si>
    <t>おこめばんづけ2016さんごう</t>
    <phoneticPr fontId="1"/>
  </si>
  <si>
    <t>OKOMEBANZUKESELECTION20163合</t>
    <phoneticPr fontId="1"/>
  </si>
  <si>
    <t>bs502016</t>
    <phoneticPr fontId="1"/>
  </si>
  <si>
    <t>bs752016</t>
    <phoneticPr fontId="1"/>
  </si>
  <si>
    <t>十二単偲二分</t>
    <phoneticPr fontId="1"/>
  </si>
  <si>
    <t>十二単偲五分</t>
    <phoneticPr fontId="1"/>
  </si>
  <si>
    <t>献上米偲</t>
    <phoneticPr fontId="1"/>
  </si>
  <si>
    <t>祇園囃子偲シリーズ巴</t>
    <phoneticPr fontId="1"/>
  </si>
  <si>
    <t>祇園囃子偲シリーズ萬才</t>
    <phoneticPr fontId="1"/>
  </si>
  <si>
    <t>祇園囃子偲シリーズ初音</t>
    <phoneticPr fontId="1"/>
  </si>
  <si>
    <t>祇園囃子偲シリーズ唐子</t>
    <phoneticPr fontId="1"/>
  </si>
  <si>
    <t>祇園囃子偲シリーズ四季</t>
    <phoneticPr fontId="1"/>
  </si>
  <si>
    <t>祇園囃子偲シリーズ神楽</t>
    <phoneticPr fontId="1"/>
  </si>
  <si>
    <t>祇園囃子偲シリーズ翁霞</t>
    <phoneticPr fontId="1"/>
  </si>
  <si>
    <t>mday2017</t>
  </si>
  <si>
    <t>感謝米</t>
    <rPh sb="0" eb="2">
      <t>カンシャ</t>
    </rPh>
    <rPh sb="2" eb="3">
      <t>コメ</t>
    </rPh>
    <phoneticPr fontId="1"/>
  </si>
  <si>
    <t>感謝米シリーズ</t>
    <rPh sb="0" eb="2">
      <t>カンシャ</t>
    </rPh>
    <rPh sb="2" eb="3">
      <t>マイ</t>
    </rPh>
    <phoneticPr fontId="1"/>
  </si>
  <si>
    <t>かんしゃまい</t>
  </si>
  <si>
    <t>黒【全包装】税込30円</t>
    <rPh sb="0" eb="1">
      <t>クロ</t>
    </rPh>
    <phoneticPr fontId="1"/>
  </si>
  <si>
    <t>18時-20時</t>
    <rPh sb="2" eb="3">
      <t>ジ</t>
    </rPh>
    <rPh sb="6" eb="7">
      <t>ジ</t>
    </rPh>
    <phoneticPr fontId="1"/>
  </si>
  <si>
    <t>19時-21時</t>
    <rPh sb="2" eb="3">
      <t>ジ</t>
    </rPh>
    <rPh sb="6" eb="7">
      <t>ジ</t>
    </rPh>
    <phoneticPr fontId="1"/>
  </si>
  <si>
    <t>order@yonezawa-sakano.co.jp</t>
    <phoneticPr fontId="1"/>
  </si>
  <si>
    <t>※ご注文の受付は下記のアドレス宛に添付メールを送付願います。</t>
    <rPh sb="2" eb="4">
      <t>チュウモン</t>
    </rPh>
    <rPh sb="5" eb="7">
      <t>ウケツケ</t>
    </rPh>
    <rPh sb="8" eb="10">
      <t>カキ</t>
    </rPh>
    <rPh sb="15" eb="16">
      <t>アテ</t>
    </rPh>
    <rPh sb="17" eb="19">
      <t>テンプ</t>
    </rPh>
    <rPh sb="23" eb="25">
      <t>ソウフ</t>
    </rPh>
    <rPh sb="25" eb="26">
      <t>ネガ</t>
    </rPh>
    <phoneticPr fontId="1"/>
  </si>
  <si>
    <t>0120-211-029</t>
    <phoneticPr fontId="1"/>
  </si>
  <si>
    <t>受付時間：10：00～18：00（火曜日定休)</t>
    <rPh sb="0" eb="2">
      <t>ウケツケ</t>
    </rPh>
    <rPh sb="2" eb="4">
      <t>ジカン</t>
    </rPh>
    <rPh sb="17" eb="19">
      <t>カヨウ</t>
    </rPh>
    <rPh sb="19" eb="20">
      <t>ヒ</t>
    </rPh>
    <rPh sb="20" eb="22">
      <t>テイキュウ</t>
    </rPh>
    <phoneticPr fontId="1"/>
  </si>
  <si>
    <t>坂野　太郎</t>
    <rPh sb="0" eb="2">
      <t>サカノ</t>
    </rPh>
    <rPh sb="3" eb="5">
      <t>タロウ</t>
    </rPh>
    <phoneticPr fontId="1"/>
  </si>
  <si>
    <t>992-0012</t>
    <phoneticPr fontId="1"/>
  </si>
  <si>
    <t>米沢市金池5丁目6番115号</t>
    <phoneticPr fontId="1"/>
  </si>
  <si>
    <t>お歳暮</t>
    <rPh sb="1" eb="3">
      <t>セイボ</t>
    </rPh>
    <phoneticPr fontId="1"/>
  </si>
  <si>
    <t>お中元</t>
    <rPh sb="1" eb="3">
      <t>チュウゲン</t>
    </rPh>
    <phoneticPr fontId="1"/>
  </si>
  <si>
    <t>お年賀</t>
    <rPh sb="1" eb="3">
      <t>ネンガ</t>
    </rPh>
    <phoneticPr fontId="1"/>
  </si>
  <si>
    <t>内祝</t>
    <rPh sb="0" eb="2">
      <t>ウチイワ</t>
    </rPh>
    <phoneticPr fontId="1"/>
  </si>
  <si>
    <t>御祝</t>
    <rPh sb="0" eb="2">
      <t>オイワ</t>
    </rPh>
    <phoneticPr fontId="1"/>
  </si>
  <si>
    <t>御礼</t>
    <rPh sb="0" eb="2">
      <t>オンレイ</t>
    </rPh>
    <phoneticPr fontId="1"/>
  </si>
  <si>
    <t>内祝（結び切り）</t>
    <rPh sb="0" eb="2">
      <t>ウチイワ</t>
    </rPh>
    <rPh sb="3" eb="4">
      <t>ムス</t>
    </rPh>
    <rPh sb="5" eb="6">
      <t>キ</t>
    </rPh>
    <phoneticPr fontId="1"/>
  </si>
  <si>
    <t>御祝（結び切り）</t>
    <rPh sb="0" eb="1">
      <t>オ</t>
    </rPh>
    <rPh sb="1" eb="2">
      <t>イワイ</t>
    </rPh>
    <rPh sb="3" eb="4">
      <t>ムス</t>
    </rPh>
    <rPh sb="5" eb="6">
      <t>キ</t>
    </rPh>
    <phoneticPr fontId="1"/>
  </si>
  <si>
    <t>寿</t>
    <rPh sb="0" eb="1">
      <t>コトブキ</t>
    </rPh>
    <phoneticPr fontId="1"/>
  </si>
  <si>
    <t>商品名</t>
    <rPh sb="0" eb="3">
      <t>ショウヒンメイ</t>
    </rPh>
    <phoneticPr fontId="1"/>
  </si>
  <si>
    <t>要</t>
    <rPh sb="0" eb="1">
      <t>ヨウ</t>
    </rPh>
    <phoneticPr fontId="1"/>
  </si>
  <si>
    <t>不要</t>
    <rPh sb="0" eb="2">
      <t>フヨウ</t>
    </rPh>
    <phoneticPr fontId="1"/>
  </si>
  <si>
    <t>メッセージ入力</t>
    <rPh sb="5" eb="7">
      <t>ニュウリョク</t>
    </rPh>
    <phoneticPr fontId="1"/>
  </si>
  <si>
    <t>手提袋
入数</t>
    <rPh sb="0" eb="2">
      <t>テサ</t>
    </rPh>
    <rPh sb="2" eb="3">
      <t>ブクロ</t>
    </rPh>
    <rPh sb="4" eb="6">
      <t>イリスウ</t>
    </rPh>
    <phoneticPr fontId="1"/>
  </si>
  <si>
    <t>冷凍を希望する</t>
    <rPh sb="0" eb="2">
      <t>レイトウ</t>
    </rPh>
    <rPh sb="3" eb="5">
      <t>キボウ</t>
    </rPh>
    <phoneticPr fontId="1"/>
  </si>
  <si>
    <t>※1　固定番号が無い場合は、携帯電話でもOKです。</t>
    <rPh sb="3" eb="5">
      <t>コテイ</t>
    </rPh>
    <rPh sb="5" eb="7">
      <t>バンゴウ</t>
    </rPh>
    <rPh sb="8" eb="9">
      <t>ナ</t>
    </rPh>
    <rPh sb="10" eb="12">
      <t>バアイ</t>
    </rPh>
    <rPh sb="14" eb="16">
      <t>ケイタイ</t>
    </rPh>
    <rPh sb="16" eb="18">
      <t>デンワ</t>
    </rPh>
    <phoneticPr fontId="1"/>
  </si>
  <si>
    <r>
      <t xml:space="preserve">個別発送  </t>
    </r>
    <r>
      <rPr>
        <b/>
        <sz val="8"/>
        <color indexed="10"/>
        <rFont val="HGPｺﾞｼｯｸM"/>
        <family val="3"/>
        <charset val="128"/>
      </rPr>
      <t xml:space="preserve">  </t>
    </r>
    <r>
      <rPr>
        <sz val="9"/>
        <color indexed="10"/>
        <rFont val="HGPｺﾞｼｯｸM"/>
        <family val="3"/>
        <charset val="128"/>
      </rPr>
      <t>▲名字と名前の間に全角スペースを入れて下さい。お名前が連名の場合、例のように‟様”を記入して下さい。　▲ご住所は都道府県からの記載をお願いいたします。</t>
    </r>
    <rPh sb="0" eb="2">
      <t>コベツ</t>
    </rPh>
    <rPh sb="2" eb="4">
      <t>ハッソウ</t>
    </rPh>
    <rPh sb="17" eb="19">
      <t>ゼンカク</t>
    </rPh>
    <phoneticPr fontId="1"/>
  </si>
  <si>
    <t>【送料無料】米沢牛ロース特選【すき焼き用】  300g（2人前）　　【冷蔵便】</t>
  </si>
  <si>
    <t>【送料無料】米沢牛ロース特選【すき焼き用】  400g（2～3人前）　【冷蔵便】</t>
  </si>
  <si>
    <t>【送料無料】米沢牛ロース特選【すき焼き用】  500g（3～4人前）　【冷蔵便】</t>
  </si>
  <si>
    <t>米沢牛ロース【すき焼き用】  300g（2人前）　【冷蔵便】</t>
  </si>
  <si>
    <t>【送料無料】米沢牛ロース【すき焼き用】  400g（2～3人前）　【冷蔵便】</t>
  </si>
  <si>
    <t>【送料無料】米沢牛ロース【すき焼き用】  500g（3～4人前）　【冷蔵便】</t>
  </si>
  <si>
    <t>米沢牛肩ロース特選【すき焼き用】  300g（2人前）　【冷蔵便】</t>
  </si>
  <si>
    <t>米沢牛肩ロース特選【すき焼き用】  400g（2～3人前）　【冷蔵便】</t>
  </si>
  <si>
    <t>【送料無料】米沢牛肩ロース特選【すき焼き用】  500g（3～4人前）　【冷蔵便】</t>
  </si>
  <si>
    <t>米沢牛肩ロース【すき焼き用】  300g（2人前）　【冷蔵便】</t>
  </si>
  <si>
    <t>米沢牛肩ロース【すき焼き用】  400g（2～3人前）　【冷蔵便】</t>
  </si>
  <si>
    <t>米沢牛肩ロース【すき焼き用】  500g（3～4人前）　【冷蔵便】</t>
  </si>
  <si>
    <t>米沢牛モモ・肩特選【すき焼き用】 300g（2人前）　【冷蔵便】</t>
  </si>
  <si>
    <t>米沢牛モモ・肩特選【すき焼き用】  400g（2～3人前）　【冷蔵便】</t>
  </si>
  <si>
    <t>米沢牛モモ・肩特選【すき焼き用】  500g（3～4人前）　【冷蔵便】</t>
  </si>
  <si>
    <t>米沢牛モモ・肩【すき焼き用】  300g（2人前）　【冷蔵便】</t>
  </si>
  <si>
    <t>米沢牛モモ・肩【すき焼き用】  400g（2～3人前）　【冷蔵便】</t>
  </si>
  <si>
    <t>米沢牛モモ・肩【すき焼き用】  500g（3～4人前）　【冷蔵便】</t>
  </si>
  <si>
    <t>米沢牛モモ【すき焼き用】  300g（2人前）　【冷蔵便】</t>
  </si>
  <si>
    <t>米沢牛モモ【すき焼き用】  400g（2～3人前）　【冷蔵便】</t>
  </si>
  <si>
    <t>米沢牛モモ【すき焼き用】  500g（3～4人前）　【冷蔵便】</t>
  </si>
  <si>
    <t>【送料無料】米沢牛ロース特選【しゃぶしゃぶ用】  300g（2人前）　【冷蔵便】</t>
  </si>
  <si>
    <t>【送料無料】米沢牛ロース特選【しゃぶしゃぶ用】  400g（2～3人前）　【冷蔵便】</t>
  </si>
  <si>
    <t>【送料無料】米沢牛ロース特選【しゃぶしゃぶ用】  500g（3～4人前）　【冷蔵便】</t>
  </si>
  <si>
    <t>米沢牛ロース【しゃぶしゃぶ用】  300g（2人前）　【冷蔵便】</t>
  </si>
  <si>
    <t>【送料無料】米沢牛ロース【しゃぶしゃぶ用】  400g（2～3人前）　【冷蔵便】</t>
  </si>
  <si>
    <t>【送料無料】米沢牛ロース【しゃぶしゃぶ用】  500g（3～4人前）　【冷蔵便】</t>
  </si>
  <si>
    <t>米沢牛肩ロース特選【しゃぶしゃぶ用】  300g（2人前）　【冷蔵便】</t>
  </si>
  <si>
    <t>米沢牛肩ロース特選【しゃぶしゃぶ用】  400g（2～3人前）　【冷蔵便】</t>
  </si>
  <si>
    <t>【送料無料】米沢牛肩ロース特選【しゃぶしゃぶ用】  500g（3～4人前）　【冷蔵便】</t>
  </si>
  <si>
    <t>米沢牛肩ロース【しゃぶしゃぶ用】 300g（2人前）　【冷蔵便】</t>
  </si>
  <si>
    <t>米沢牛肩ロース【しゃぶしゃぶ用】  400g（2～3人前）　【冷蔵便】</t>
  </si>
  <si>
    <t>米沢牛肩ロース【しゃぶしゃぶ用】  500g（3～4人前）　【冷蔵便】</t>
  </si>
  <si>
    <t>米沢牛モモ・肩特選【しゃぶしゃぶ用】  300g（2人前）　【冷蔵便】</t>
  </si>
  <si>
    <t>米沢牛モモ・肩特選【しゃぶしゃぶ用】  400g（2～3人前）　【冷蔵便】</t>
  </si>
  <si>
    <t>米沢牛モモ・肩特選【しゃぶしゃぶ用】  500g（3～4人前）　【冷蔵便】</t>
  </si>
  <si>
    <t>米沢牛モモ・肩【しゃぶしゃぶ用】  300g（2人前）　【冷蔵便】</t>
  </si>
  <si>
    <t>米沢牛モモ・肩【しゃぶしゃぶ用】  400g（2～3人前）　【冷蔵便】</t>
  </si>
  <si>
    <t>米沢牛モモ・肩【しゃぶしゃぶ用】  500g（3～4人前）　【冷蔵便】</t>
  </si>
  <si>
    <t>米沢牛モモ【しゃぶしゃぶ用】  300g（2人前）　【冷蔵便】</t>
  </si>
  <si>
    <t>米沢牛モモ【しゃぶしゃぶ用】  400g（2～3人前）　【冷蔵便】</t>
  </si>
  <si>
    <t>米沢牛モモ【しゃぶしゃぶ用】  500g（3～4人前）　【冷蔵便】</t>
  </si>
  <si>
    <t>米沢牛ヒレステーキ  150g1枚（1人前）　【冷蔵便】</t>
  </si>
  <si>
    <t>米沢牛ヒレステーキ  150g2枚（2人前）　【冷蔵便】</t>
  </si>
  <si>
    <t>【送料無料】米沢牛ヒレステーキ  150g3枚（3人前）　【冷蔵便】</t>
  </si>
  <si>
    <t>米沢牛ヒレステーキ  200g1枚（1人前）　【冷蔵便】</t>
  </si>
  <si>
    <t>【送料無料】米沢牛ヒレステーキ  200g2枚（2人前）　【冷蔵便】</t>
  </si>
  <si>
    <t>【送料無料】米沢牛ヒレステーキ  200g3枚（3人前）　【冷蔵便】</t>
  </si>
  <si>
    <t>米沢牛サーロインステーキ  200g1枚（1人前）　【冷蔵便】</t>
  </si>
  <si>
    <t>【送料無料】米沢牛サーロインステーキ  200g2枚（2人前）　【冷蔵便】</t>
  </si>
  <si>
    <t>【送料無料】米沢牛サーロインステーキ  200g3枚（3人前）　【冷蔵便】</t>
  </si>
  <si>
    <t>米沢牛サーロインステーキ  250g1枚（1人前）　【冷蔵便】</t>
  </si>
  <si>
    <t>【送料無料】米沢牛サーロインステーキ  250g2枚（2人前）　【冷蔵便】</t>
  </si>
  <si>
    <t>【送料無料】米沢牛サーロインステーキ  250g3枚（3人前）　【冷蔵便】</t>
  </si>
  <si>
    <t>米沢牛ランプステーキ  150g1枚（1人前）　【冷蔵便】</t>
  </si>
  <si>
    <t>米沢牛ランプステーキ  150g2枚（2人前）　【冷蔵便】</t>
  </si>
  <si>
    <t>米沢牛ランプステーキ  150g3枚（3人前）　【冷蔵便】</t>
  </si>
  <si>
    <t>米沢牛ランプステーキ  200g1枚（1人前）　【冷蔵便】</t>
  </si>
  <si>
    <t>米沢牛ランプステーキ  200g2枚（2人前）　【冷蔵便】</t>
  </si>
  <si>
    <t>【送料無料】米沢牛ランプステーキ  200g3枚（3人前）　【冷蔵便】</t>
  </si>
  <si>
    <t>米沢牛モモステーキ  150g1枚（1人前）　【冷蔵便】</t>
  </si>
  <si>
    <t>米沢牛モモステーキ  150g2枚（2人前）　【冷蔵便】</t>
  </si>
  <si>
    <t>米沢牛モモステーキ  150g3枚（3人前）　【冷蔵便】</t>
  </si>
  <si>
    <t>米沢牛モモステーキ  200g1枚（1人前）　【冷蔵便】</t>
  </si>
  <si>
    <t>米沢牛モモステーキ  200g2枚（2人前）　【冷蔵便】</t>
  </si>
  <si>
    <t>米沢牛モモステーキ  200g3枚（3人前）　【冷蔵便】</t>
  </si>
  <si>
    <t>米沢牛特上カルビ（肩三角）【焼き肉用】  300g（1～2人前）　【冷蔵便】</t>
  </si>
  <si>
    <t>米沢牛特上カルビ（肩三角）【焼き肉用】  400g（2人前）　【冷蔵便】</t>
  </si>
  <si>
    <t>【送料無料】米沢牛特上カルビ（肩三角）【焼き肉用】  500g（2～3人前）　【冷蔵便】</t>
  </si>
  <si>
    <t>米沢牛上カルビ【焼き肉用】  300g（1～2人前）　【冷蔵便】</t>
  </si>
  <si>
    <t>米沢牛上カルビ【焼き肉用】  400g（2人前）　【冷蔵便】</t>
  </si>
  <si>
    <t>米沢牛上カルビ【焼き肉用】  500g（2～3人前）　【冷蔵便】</t>
  </si>
  <si>
    <t>米沢牛カルビ【焼き肉用】  300g（1～2人前）　【冷蔵便】</t>
  </si>
  <si>
    <t>米沢牛カルビ【焼き肉用】  400g（2人前）　【冷蔵便】</t>
  </si>
  <si>
    <t>米沢牛カルビ【焼き肉用】  500g（2～3人前）　【冷蔵便】</t>
  </si>
  <si>
    <t>米沢牛特上ロース【焼き肉用】  300g（1～2人前）　【冷蔵便】</t>
  </si>
  <si>
    <t>【送料無料】米沢牛特上ロース【焼き肉用】  400g（2人前）　【冷蔵便】</t>
  </si>
  <si>
    <t>【送料無料】米沢牛特上ロース【焼き肉用】  500g（2～3人前）　【冷蔵便】</t>
  </si>
  <si>
    <t>米沢牛上ロース（モモ）【焼き肉用】  300g（1～2人前）　【冷蔵便】</t>
  </si>
  <si>
    <t>米沢牛上ロース（モモ）【焼き肉用】  400g（2人前）　【冷蔵便】</t>
  </si>
  <si>
    <t>米沢牛上ロース（モモ）【焼き肉用】  500g（2～3人前）　【冷蔵便】</t>
  </si>
  <si>
    <t>米沢牛ロース（モモ）【焼き肉用】  300g（1～2人前）　【冷蔵便】</t>
  </si>
  <si>
    <t>米沢牛ロース（モモ）【焼き肉用】  400g（2人前）　【冷蔵便】</t>
  </si>
  <si>
    <t>米沢牛ロース（モモ）【焼き肉用】  500g（2～3人前）　【冷蔵便】</t>
  </si>
  <si>
    <t>≪送料無料≫米沢牛切り落とし  500g　【冷凍便】</t>
  </si>
  <si>
    <t>≪送料無料≫米沢牛切り落とし  1kg　【冷凍便】</t>
  </si>
  <si>
    <t>米沢牛切り落とし角切り  500g　【冷凍便】</t>
  </si>
  <si>
    <t>米沢牛すねカレー・シチュー用  500g　【冷蔵便】</t>
  </si>
  <si>
    <t>米沢牛すじ肉  500g　【冷凍便】</t>
  </si>
  <si>
    <t>米沢牛モモみそ漬  3枚240g　【冷蔵便】</t>
  </si>
  <si>
    <t>米沢牛モモみそ漬  4枚320g　【冷蔵便】</t>
  </si>
  <si>
    <t>米沢牛みそ漬（モモ）　70g５枚　【冷蔵便】</t>
  </si>
  <si>
    <t>【送料無料】米沢牛ロースみそ漬  4枚400g　【冷蔵便】</t>
  </si>
  <si>
    <t>【送料無料】米沢牛ロースみそ漬  4枚470g　【冷蔵便】</t>
  </si>
  <si>
    <t>米沢牛たたきブロック  150g1本　【冷蔵便】</t>
  </si>
  <si>
    <t>米沢牛たたきブロック  150g2本　【冷蔵便】</t>
  </si>
  <si>
    <t>米沢牛たたきブロック  150g3本　【冷蔵便】</t>
  </si>
  <si>
    <t>米沢牛しぐれ煮  150g　【冷蔵便】</t>
  </si>
  <si>
    <t>米沢牛しぐれ煮  150g2個　【冷蔵便】</t>
  </si>
  <si>
    <t>米沢牛１００％ハンバーグ  140g2枚　【冷凍便】</t>
  </si>
  <si>
    <t>米沢牛１００％ハンバーグ  140g3枚　【冷凍便】</t>
  </si>
  <si>
    <t>米沢牛１００％ハンバーグ  140g5枚　【冷凍便】</t>
  </si>
  <si>
    <t>米沢牛１００％ハンバーグ  140g6枚　【冷凍便】</t>
  </si>
  <si>
    <t>米沢牛１００％ハンバーグ  140g10枚　【冷凍便】</t>
  </si>
  <si>
    <t>米沢牛コロッケ  120g5枚　【冷凍便】</t>
  </si>
  <si>
    <t>米沢牛コロッケ  120g10枚　【冷凍便】</t>
  </si>
  <si>
    <t>米沢牛メンチカツ  120g5枚　【冷凍便】</t>
  </si>
  <si>
    <t>米沢牛メンチカツ  120g10枚　【冷凍便】</t>
  </si>
  <si>
    <t>すきやきのたれ  180ml　【冷蔵便】</t>
  </si>
  <si>
    <t>すきやきのたれ  350ml　【冷蔵便】</t>
  </si>
  <si>
    <t>焼肉のたれ（甘口）  180ml　【冷蔵便】</t>
  </si>
  <si>
    <t>焼肉のたれ（甘口）  350ml　【冷蔵便】</t>
  </si>
  <si>
    <t>焼肉のたれ（辛口）  180ml　【冷蔵便】</t>
  </si>
  <si>
    <t>焼肉のたれ（辛口）  350ml　【冷蔵便】</t>
  </si>
  <si>
    <t>焼肉のたれ（みそ）  180ml　【冷蔵便】</t>
  </si>
  <si>
    <t>焼肉のたれ（みそ）  350ml　【冷蔵便】</t>
  </si>
  <si>
    <t>≪送料無料≫お試し米沢牛　お鍋用お試しセット　【冷蔵便】</t>
  </si>
  <si>
    <t>≪送料無料≫お試し米沢牛　焼肉用お試しセット　【冷蔵便】</t>
  </si>
  <si>
    <t>≪送料無料≫お試し米沢牛　すき焼き用お試しセット　【冷蔵便】</t>
  </si>
  <si>
    <t>米沢牛１００％ハンバーグ  140g1枚　【冷凍便】</t>
  </si>
  <si>
    <t>米沢牛コロッケ  120g1枚　【冷凍便】</t>
  </si>
  <si>
    <t>米沢牛メンチカツ  120g1枚　【冷凍便】</t>
  </si>
  <si>
    <t>米沢牛みそ漬（モモ）　70g１枚　【冷蔵便】</t>
  </si>
  <si>
    <t>【送料無料】米沢牛みそ漬（モモ）　70g１０枚　【冷蔵便】</t>
  </si>
  <si>
    <t>【送料無料】米沢牛みそ漬（ロース）　110g５枚　【冷蔵便】</t>
  </si>
  <si>
    <t>【送料無料】米沢牛みそ漬（ロース）　110g１０枚　【冷蔵便】</t>
  </si>
  <si>
    <t>米沢牛みそ漬（ロース）　110g１枚　【冷蔵便】</t>
  </si>
  <si>
    <t>米沢牛ひき肉　５００ｇ　【冷凍便】</t>
  </si>
  <si>
    <t>米沢牛肩ロース特選【すき焼き用】  500g（3～4人前）　【冷蔵便】</t>
  </si>
  <si>
    <t>【送料無料】すきやきのたれ  350ml　【冷蔵便】</t>
  </si>
  <si>
    <t>山形県産豚肉と米沢牛を使用した・さらみ 240ｇ　【冷蔵便】</t>
  </si>
  <si>
    <t>山形県産豚肉と米沢牛を使用した・さらみ 170ｇ　【冷蔵便】</t>
  </si>
  <si>
    <t>山形県産豚肉と米沢牛を使用した・さらみ 55ｇ　【冷蔵便】</t>
  </si>
  <si>
    <t>米沢牛乾し肉 30ｇ 【冷蔵便】</t>
  </si>
  <si>
    <t>米沢牛燻し牛肉（ペッパー） 60ｇ　【冷蔵便】</t>
  </si>
  <si>
    <t>米沢牛燻し牛肉（スモーク） 60ｇ　【冷蔵便】</t>
  </si>
  <si>
    <t>米沢牛甘露煮 130ｇ 【冷蔵便】</t>
  </si>
  <si>
    <t>山形県産豚肉と米沢牛を使用した・フランク&lt;br&gt; 150ｇ　【冷蔵便】</t>
  </si>
  <si>
    <t>山形県産豚肉と米沢牛を使用した・ウィンナー&lt;br&gt; 150ｇ　【冷蔵便】</t>
  </si>
  <si>
    <t>米沢の黒毛和牛レバー&lt;br&gt;300ｇ（2人前）</t>
  </si>
  <si>
    <t>米沢の黒毛和牛レバー&lt;br&gt;500ｇ（3～4人前）</t>
  </si>
  <si>
    <t>米沢の黒毛和牛レバー&lt;br&gt;1ｋｇ</t>
  </si>
  <si>
    <t>米沢の黒毛和牛小腸&lt;br&gt;300ｇ（2人前）</t>
  </si>
  <si>
    <t>米沢の黒毛和牛小腸&lt;br&gt;500ｇ（3～4人前）</t>
  </si>
  <si>
    <t>米沢の黒毛和牛小腸&lt;br&gt;1ｋｇ</t>
  </si>
  <si>
    <t>米沢の黒毛和牛しま腸&lt;br&gt;300ｇ（2人前）</t>
  </si>
  <si>
    <t>米沢の黒毛和牛しま腸&lt;br&gt;500ｇ（3～4人前）</t>
  </si>
  <si>
    <t>米沢の黒毛和牛しま腸&lt;br&gt;1kg</t>
  </si>
  <si>
    <t>米沢の黒毛和牛はちのす300ｇ（2人前）</t>
  </si>
  <si>
    <t>米沢の黒毛和牛はちのす500ｇ（3～4人前）</t>
  </si>
  <si>
    <t>米沢の黒毛和牛はちのす1kg</t>
  </si>
  <si>
    <t>米沢の黒毛和牛ギャラ&lt;br&gt;300ｇ（2人前）</t>
  </si>
  <si>
    <t>米沢の黒毛和牛ギャラ&lt;br&gt;500ｇ（3～4人前）</t>
  </si>
  <si>
    <t>米沢の黒毛和牛ギャラ&lt;br&gt;1kg</t>
  </si>
  <si>
    <t>米沢の黒毛和牛テール（煮込み・スープ用）&lt;br&gt;約1kg</t>
  </si>
  <si>
    <t>米沢の黒毛和牛ハツ（心臓）&lt;br&gt;300ｇ（2人前）</t>
  </si>
  <si>
    <t>米沢の黒毛和牛ハツ（心臓）&lt;br&gt;500ｇ（3～4人前）</t>
  </si>
  <si>
    <t>米沢の黒毛和牛ハツ（心臓）&lt;br&gt;1kg</t>
  </si>
  <si>
    <t>米沢の黒毛和牛センマイ&lt;br&gt;300ｇ（2人前）</t>
  </si>
  <si>
    <t>米沢の黒毛和牛センマイ&lt;br&gt;500ｇ（3～4人前）</t>
  </si>
  <si>
    <t>米沢の黒毛和牛センマイ&lt;br&gt;1kg</t>
  </si>
  <si>
    <t>米沢の黒毛和牛ほほ肉&lt;br&gt;300ｇ（2人前）</t>
  </si>
  <si>
    <t>米沢の黒毛和牛ほほ肉&lt;br&gt;500ｇ（3～4人前）</t>
  </si>
  <si>
    <t>米沢の黒毛和牛ほほ肉&lt;br&gt;1kg</t>
  </si>
  <si>
    <t>【送料無料】米沢牛ローストビーフ  200g（２～３人前）たれ付　【冷蔵便】</t>
  </si>
  <si>
    <t>【送料無料】米沢牛ローストビーフ  400g（４～５人前）たれ付　【冷蔵便】</t>
  </si>
  <si>
    <t>【送料無料】米沢牛ローストビーフ  600g（６～８人前）たれ付　【冷蔵便】</t>
  </si>
  <si>
    <t>【焼肉セット】【送料無料】スタミナカルビセット</t>
  </si>
  <si>
    <t>【焼肉セット】【送料無料】スタミナ上カルビセット</t>
  </si>
  <si>
    <t>【焼肉セット】【送料無料】スタミナロースセット</t>
  </si>
  <si>
    <t>【焼肉セット】【送料無料】スタミナ上ロースセット</t>
  </si>
  <si>
    <t>【焼肉セット】【送料無料】米沢牛愛盛りセット</t>
  </si>
  <si>
    <t>【焼肉セット】【送料無料】米沢牛上愛盛りセット</t>
  </si>
  <si>
    <t>【焼肉セット】【送料無料】米沢牛特上愛盛りセット</t>
  </si>
  <si>
    <t>【焼肉セット】【送料無料】米沢牛プレミアムバーベキューセット</t>
  </si>
  <si>
    <t>【送料無料】米沢牛 景品目録セット 1万円コース</t>
  </si>
  <si>
    <t>【送料無料】米沢牛 カタログギフト券 １万円コース</t>
  </si>
  <si>
    <t>【送料無料】【贈答用】米沢牛懐石カルビ食べ比べセット カルビ食べ比べ（全100g、特上、上カルビ（カイノミ）、 上カルビ（ササミ）、トロカルビ）【冷凍便】</t>
  </si>
  <si>
    <t>【送料無料】【贈答用】米沢牛懐石　贅沢４種盛り 上カルビ100g、上ロース100g、サーロイン100g、イチボ100g 【冷凍便】</t>
  </si>
  <si>
    <t>【送料無料】【贈答用】贈答用　米沢牛懐石　豪華４種盛り 特上カルビ100g、サーロイン100g、ヒレ100g、ランプ100g 【冷凍便】</t>
  </si>
  <si>
    <t>【期間限定！！超お買い得品！】&lt;br&gt; 米沢牛上カルビ【焼き肉用】 500g（2～3人前）【冷蔵便】</t>
  </si>
  <si>
    <t>SRT03</t>
  </si>
  <si>
    <t>SRT04</t>
  </si>
  <si>
    <t>SRT05</t>
  </si>
  <si>
    <t>SR03</t>
  </si>
  <si>
    <t>SR04</t>
  </si>
  <si>
    <t>SR05</t>
  </si>
  <si>
    <t>SKT03</t>
  </si>
  <si>
    <t>SKT04</t>
  </si>
  <si>
    <t>SKT05</t>
  </si>
  <si>
    <t>SK03</t>
  </si>
  <si>
    <t>SK04</t>
  </si>
  <si>
    <t>SK05</t>
  </si>
  <si>
    <t>SMT03</t>
  </si>
  <si>
    <t>SMT04</t>
  </si>
  <si>
    <t>SMT05</t>
  </si>
  <si>
    <t>SM03</t>
  </si>
  <si>
    <t>SM04</t>
  </si>
  <si>
    <t>SM05</t>
  </si>
  <si>
    <t>SM3</t>
  </si>
  <si>
    <t>SM4</t>
  </si>
  <si>
    <t>SM5</t>
  </si>
  <si>
    <t>SSRT03</t>
  </si>
  <si>
    <t>SSRT04</t>
  </si>
  <si>
    <t>SSRT05</t>
  </si>
  <si>
    <t>SSR03</t>
  </si>
  <si>
    <t>SSR04</t>
  </si>
  <si>
    <t>SSR05</t>
  </si>
  <si>
    <t>SSKT03</t>
  </si>
  <si>
    <t>SSKT04</t>
  </si>
  <si>
    <t>SSKT05</t>
  </si>
  <si>
    <t>SSK03</t>
  </si>
  <si>
    <t>SSK04</t>
  </si>
  <si>
    <t>SSK05</t>
  </si>
  <si>
    <t>SSMT03</t>
  </si>
  <si>
    <t>SSMT04</t>
  </si>
  <si>
    <t>SSMT05</t>
  </si>
  <si>
    <t>SSM03</t>
  </si>
  <si>
    <t>SSM04</t>
  </si>
  <si>
    <t>SSM05</t>
  </si>
  <si>
    <t>SSM3</t>
  </si>
  <si>
    <t>SSM4</t>
  </si>
  <si>
    <t>SSM5</t>
  </si>
  <si>
    <t>STH151</t>
  </si>
  <si>
    <t>STH152</t>
  </si>
  <si>
    <t>STH153</t>
  </si>
  <si>
    <t>STH201</t>
  </si>
  <si>
    <t>STH202</t>
  </si>
  <si>
    <t>STH203</t>
  </si>
  <si>
    <t>STS201</t>
  </si>
  <si>
    <t>STS202</t>
  </si>
  <si>
    <t>STS203</t>
  </si>
  <si>
    <t>STS251</t>
  </si>
  <si>
    <t>STS252</t>
  </si>
  <si>
    <t>STS253</t>
  </si>
  <si>
    <t>STR151</t>
  </si>
  <si>
    <t>STR152</t>
  </si>
  <si>
    <t>STR153</t>
  </si>
  <si>
    <t>STR201</t>
  </si>
  <si>
    <t>STR202</t>
  </si>
  <si>
    <t>STR203</t>
  </si>
  <si>
    <t>STM151</t>
  </si>
  <si>
    <t>STM152</t>
  </si>
  <si>
    <t>STM153</t>
  </si>
  <si>
    <t>STM201</t>
  </si>
  <si>
    <t>STM202</t>
  </si>
  <si>
    <t>STM203</t>
  </si>
  <si>
    <t>YTK03</t>
  </si>
  <si>
    <t>YTK04</t>
  </si>
  <si>
    <t>YTK05</t>
  </si>
  <si>
    <t>YJK03</t>
  </si>
  <si>
    <t>YJK04</t>
  </si>
  <si>
    <t>YJK05</t>
  </si>
  <si>
    <t>YK03</t>
  </si>
  <si>
    <t>YK04</t>
  </si>
  <si>
    <t>YK05</t>
  </si>
  <si>
    <t>YTR03</t>
  </si>
  <si>
    <t>YTR04</t>
  </si>
  <si>
    <t>YTR05</t>
  </si>
  <si>
    <t>YJR03</t>
  </si>
  <si>
    <t>YJR04</t>
  </si>
  <si>
    <t>YJR05</t>
  </si>
  <si>
    <t>YR03</t>
  </si>
  <si>
    <t>YR04</t>
  </si>
  <si>
    <t>YR05</t>
  </si>
  <si>
    <t>K05</t>
  </si>
  <si>
    <t>K10</t>
  </si>
  <si>
    <t>KK05</t>
  </si>
  <si>
    <t>KSK05</t>
  </si>
  <si>
    <t>KSZ05</t>
  </si>
  <si>
    <t>MIM03</t>
  </si>
  <si>
    <t>MIM04</t>
  </si>
  <si>
    <t>MIM05</t>
  </si>
  <si>
    <t>MIR410-old</t>
  </si>
  <si>
    <t>MIR412</t>
  </si>
  <si>
    <t>TB1501</t>
  </si>
  <si>
    <t>TB1502</t>
  </si>
  <si>
    <t>TB1503</t>
  </si>
  <si>
    <t>SG01</t>
  </si>
  <si>
    <t>SG02</t>
  </si>
  <si>
    <t>HB1402</t>
  </si>
  <si>
    <t>HB1403</t>
  </si>
  <si>
    <t>HB1405</t>
  </si>
  <si>
    <t>HB1406</t>
  </si>
  <si>
    <t>HB1410</t>
  </si>
  <si>
    <t>DK05</t>
  </si>
  <si>
    <t>DK10</t>
  </si>
  <si>
    <t>DM05</t>
  </si>
  <si>
    <t>DM10</t>
  </si>
  <si>
    <t>STR180</t>
  </si>
  <si>
    <t>STR350</t>
  </si>
  <si>
    <t>TRA180</t>
  </si>
  <si>
    <t>TRA350</t>
  </si>
  <si>
    <t>TRK180</t>
  </si>
  <si>
    <t>TRK350</t>
  </si>
  <si>
    <t>TRM180</t>
  </si>
  <si>
    <t>TRM350</t>
  </si>
  <si>
    <t>O-ON</t>
  </si>
  <si>
    <t>O-YK</t>
  </si>
  <si>
    <t>O-SK</t>
  </si>
  <si>
    <t>HB1401</t>
  </si>
  <si>
    <t>DK01</t>
  </si>
  <si>
    <t>DM01</t>
  </si>
  <si>
    <t>MIM01</t>
  </si>
  <si>
    <t>MIM10</t>
  </si>
  <si>
    <t>MIR405</t>
  </si>
  <si>
    <t>MIR410</t>
  </si>
  <si>
    <t>MIR401</t>
  </si>
  <si>
    <t>KHI05</t>
  </si>
  <si>
    <t>test</t>
  </si>
  <si>
    <t>STR350-sakano</t>
  </si>
  <si>
    <t>YKS-240</t>
  </si>
  <si>
    <t>YKS-180</t>
  </si>
  <si>
    <t>YKS-55</t>
  </si>
  <si>
    <t>YKH-30</t>
  </si>
  <si>
    <t>YKIP-70</t>
  </si>
  <si>
    <t>YKIS-70</t>
  </si>
  <si>
    <t>YKK-150</t>
  </si>
  <si>
    <t>YKF-150</t>
  </si>
  <si>
    <t>YKU-150</t>
  </si>
  <si>
    <t>hormone-reba-3</t>
  </si>
  <si>
    <t>hormone-reba-5</t>
  </si>
  <si>
    <t>hormone-reba-10</t>
  </si>
  <si>
    <t>hormone-syoutyou-3</t>
  </si>
  <si>
    <t>hormone-syoutyou-5</t>
  </si>
  <si>
    <t>hormone-syoutyou-10</t>
  </si>
  <si>
    <t>hormone-shima-3</t>
  </si>
  <si>
    <t>hormone-shima-5</t>
  </si>
  <si>
    <t>hormone-shima-10</t>
  </si>
  <si>
    <t>hormone-hatinosu-3</t>
  </si>
  <si>
    <t>hormone-hatinosu-5</t>
  </si>
  <si>
    <t>hormone-hatinosu-10</t>
  </si>
  <si>
    <t>hormone-gyara-3</t>
  </si>
  <si>
    <t>hormone-gyara-5</t>
  </si>
  <si>
    <t>hormone-gyara-10</t>
  </si>
  <si>
    <t>hormone-teru-10</t>
  </si>
  <si>
    <t>hormone-hatu-3</t>
  </si>
  <si>
    <t>hormone-hatu-5</t>
  </si>
  <si>
    <t>hormone-hatu-10</t>
  </si>
  <si>
    <t>hormone-senmai-3</t>
  </si>
  <si>
    <t>hormone-senmai-5</t>
  </si>
  <si>
    <t>hormone-senmai-10</t>
  </si>
  <si>
    <t>hormone-hoho-3</t>
  </si>
  <si>
    <t>hormone-hoho-5</t>
  </si>
  <si>
    <t>hormone-hoho-10</t>
  </si>
  <si>
    <t>ROST200</t>
  </si>
  <si>
    <t>ROST400</t>
  </si>
  <si>
    <t>ROST600</t>
  </si>
  <si>
    <t>yakiniku-sutamina-1</t>
  </si>
  <si>
    <t>yakiniku-sutamina-2</t>
  </si>
  <si>
    <t>yakiniku-sutamina-3</t>
  </si>
  <si>
    <t>yakiniku-sutamina-4</t>
  </si>
  <si>
    <t>yakiniku-ai-1</t>
  </si>
  <si>
    <t>yakiniku-ai-2</t>
  </si>
  <si>
    <t>yakiniku-ai-3</t>
  </si>
  <si>
    <t>yakiniku-pre-1</t>
  </si>
  <si>
    <t>moku-10000</t>
  </si>
  <si>
    <t>giftcard-10</t>
  </si>
  <si>
    <t>set-k01</t>
  </si>
  <si>
    <t>set-k02</t>
  </si>
  <si>
    <t>set-k03</t>
  </si>
  <si>
    <t>bargain-YJK05</t>
  </si>
  <si>
    <t>◆米沢牛専門店　肉のさかの</t>
    <rPh sb="1" eb="4">
      <t>ヨネザワギュウ</t>
    </rPh>
    <rPh sb="4" eb="7">
      <t>センモンテン</t>
    </rPh>
    <rPh sb="8" eb="9">
      <t>ニク</t>
    </rPh>
    <phoneticPr fontId="1"/>
  </si>
  <si>
    <t>▲お名前が連名の場合、‟様”を記入して下さい。【例】坂野　太郎　様　　良子　様</t>
    <rPh sb="24" eb="25">
      <t>レイ</t>
    </rPh>
    <rPh sb="26" eb="28">
      <t>サカノ</t>
    </rPh>
    <rPh sb="29" eb="31">
      <t>タロウ</t>
    </rPh>
    <rPh sb="32" eb="33">
      <t>サマ</t>
    </rPh>
    <rPh sb="35" eb="37">
      <t>リョウコ</t>
    </rPh>
    <rPh sb="38" eb="39">
      <t>サマ</t>
    </rPh>
    <phoneticPr fontId="1"/>
  </si>
  <si>
    <t>熨斗　※</t>
    <rPh sb="0" eb="2">
      <t>ノシ</t>
    </rPh>
    <phoneticPr fontId="1"/>
  </si>
  <si>
    <t>表書き　※</t>
    <rPh sb="0" eb="2">
      <t>オモテガ</t>
    </rPh>
    <phoneticPr fontId="1"/>
  </si>
  <si>
    <t>包装紙　※</t>
    <rPh sb="0" eb="2">
      <t>ホウソウ</t>
    </rPh>
    <rPh sb="2" eb="3">
      <t>カミ</t>
    </rPh>
    <phoneticPr fontId="1"/>
  </si>
  <si>
    <t>メッセージカード
※</t>
    <phoneticPr fontId="1"/>
  </si>
  <si>
    <t>◦銀行振込　　振込手数料はお客様負担でお願い致します。</t>
    <rPh sb="1" eb="3">
      <t>ギンコウ</t>
    </rPh>
    <rPh sb="3" eb="5">
      <t>フリコミ</t>
    </rPh>
    <phoneticPr fontId="1"/>
  </si>
  <si>
    <t>10,000円未満　324円、10,000円以上～30,000円未満　432円</t>
    <rPh sb="6" eb="7">
      <t>エン</t>
    </rPh>
    <rPh sb="7" eb="9">
      <t>ミマン</t>
    </rPh>
    <rPh sb="13" eb="14">
      <t>エン</t>
    </rPh>
    <rPh sb="21" eb="22">
      <t>エン</t>
    </rPh>
    <rPh sb="22" eb="24">
      <t>イジョウ</t>
    </rPh>
    <rPh sb="31" eb="32">
      <t>エン</t>
    </rPh>
    <rPh sb="32" eb="34">
      <t>ミマン</t>
    </rPh>
    <rPh sb="38" eb="39">
      <t>エン</t>
    </rPh>
    <phoneticPr fontId="1"/>
  </si>
  <si>
    <t>30,000円以上～100,000円未満648円、100,000円以上～300,000円未満　1,080円</t>
    <phoneticPr fontId="1"/>
  </si>
  <si>
    <t>◦代金引き換え　ご注文金額（上限30万円）により別途手数料を頂戴致します。</t>
    <rPh sb="1" eb="3">
      <t>ダイキン</t>
    </rPh>
    <rPh sb="3" eb="4">
      <t>ヒ</t>
    </rPh>
    <rPh sb="5" eb="6">
      <t>カ</t>
    </rPh>
    <rPh sb="9" eb="11">
      <t>チュウモン</t>
    </rPh>
    <rPh sb="11" eb="13">
      <t>キンガク</t>
    </rPh>
    <rPh sb="14" eb="16">
      <t>ジョウゲン</t>
    </rPh>
    <rPh sb="18" eb="20">
      <t>マンエン</t>
    </rPh>
    <rPh sb="24" eb="26">
      <t>ベット</t>
    </rPh>
    <rPh sb="26" eb="29">
      <t>テスウリョウ</t>
    </rPh>
    <rPh sb="30" eb="32">
      <t>チョウダイ</t>
    </rPh>
    <rPh sb="32" eb="33">
      <t>イタ</t>
    </rPh>
    <phoneticPr fontId="1"/>
  </si>
  <si>
    <t>午前中</t>
    <rPh sb="0" eb="3">
      <t>ゴゼンチュウ</t>
    </rPh>
    <phoneticPr fontId="1"/>
  </si>
  <si>
    <t>14-16時</t>
    <rPh sb="5" eb="6">
      <t>ジ</t>
    </rPh>
    <phoneticPr fontId="1"/>
  </si>
  <si>
    <t>16-18時</t>
    <rPh sb="5" eb="6">
      <t>ジ</t>
    </rPh>
    <phoneticPr fontId="1"/>
  </si>
  <si>
    <t>18-20時</t>
    <rPh sb="5" eb="6">
      <t>ジ</t>
    </rPh>
    <phoneticPr fontId="1"/>
  </si>
  <si>
    <t>19-21時</t>
    <rPh sb="5" eb="6">
      <t>ジ</t>
    </rPh>
    <phoneticPr fontId="1"/>
  </si>
  <si>
    <t>いつでも良い</t>
    <rPh sb="4" eb="5">
      <t>ヨ</t>
    </rPh>
    <phoneticPr fontId="1"/>
  </si>
  <si>
    <r>
      <t>配達希望時間　</t>
    </r>
    <r>
      <rPr>
        <sz val="9"/>
        <color indexed="10"/>
        <rFont val="HGPｺﾞｼｯｸM"/>
        <family val="3"/>
        <charset val="128"/>
      </rPr>
      <t>※4</t>
    </r>
    <rPh sb="0" eb="2">
      <t>ハイタツ</t>
    </rPh>
    <rPh sb="2" eb="4">
      <t>キボウ</t>
    </rPh>
    <rPh sb="4" eb="6">
      <t>ジカン</t>
    </rPh>
    <phoneticPr fontId="1"/>
  </si>
  <si>
    <t>※4　配達希望時間を選択してください。</t>
    <rPh sb="3" eb="5">
      <t>ハイタツ</t>
    </rPh>
    <rPh sb="5" eb="7">
      <t>キボウ</t>
    </rPh>
    <rPh sb="7" eb="9">
      <t>ジカン</t>
    </rPh>
    <rPh sb="10" eb="12">
      <t>センタク</t>
    </rPh>
    <phoneticPr fontId="1"/>
  </si>
  <si>
    <t>ご希望に添えない場合がございます。</t>
    <rPh sb="1" eb="3">
      <t>キボウ</t>
    </rPh>
    <rPh sb="4" eb="5">
      <t>ソ</t>
    </rPh>
    <rPh sb="8" eb="10">
      <t>バアイ</t>
    </rPh>
    <phoneticPr fontId="1"/>
  </si>
  <si>
    <t>※3　配達希望日のお日にちをご記入ください。弊社より再度、ご案内をさせて頂きます。</t>
    <rPh sb="3" eb="8">
      <t>ハイタツキボウビ</t>
    </rPh>
    <rPh sb="15" eb="17">
      <t>キニュウ</t>
    </rPh>
    <phoneticPr fontId="1"/>
  </si>
  <si>
    <t>■肉のさかの　おまとめ注文シート■</t>
    <rPh sb="1" eb="2">
      <t>ニク</t>
    </rPh>
    <rPh sb="11" eb="13">
      <t>チュウモン</t>
    </rPh>
    <phoneticPr fontId="1"/>
  </si>
  <si>
    <t>▼商品コードをご入力ください</t>
    <rPh sb="1" eb="3">
      <t>ショウヒン</t>
    </rPh>
    <rPh sb="8" eb="10">
      <t>ニュウリョク</t>
    </rPh>
    <phoneticPr fontId="1"/>
  </si>
  <si>
    <t>▼ご入用の場合は選択およびご入力お願いします。</t>
    <rPh sb="2" eb="4">
      <t>イリヨウ</t>
    </rPh>
    <rPh sb="5" eb="7">
      <t>バアイ</t>
    </rPh>
    <rPh sb="8" eb="10">
      <t>センタク</t>
    </rPh>
    <rPh sb="14" eb="16">
      <t>ニュウリョク</t>
    </rPh>
    <rPh sb="17" eb="18">
      <t>ネガ</t>
    </rPh>
    <phoneticPr fontId="1"/>
  </si>
  <si>
    <t>冷凍
希望
※</t>
    <rPh sb="0" eb="2">
      <t>レイトウ</t>
    </rPh>
    <rPh sb="3" eb="5">
      <t>キボウ</t>
    </rPh>
    <phoneticPr fontId="1"/>
  </si>
  <si>
    <t>ご希望の商品を「リスト」シートからお選びいただき、商品コードを入力ください。</t>
    <rPh sb="1" eb="3">
      <t>キボウ</t>
    </rPh>
    <rPh sb="4" eb="6">
      <t>ショウヒン</t>
    </rPh>
    <rPh sb="18" eb="19">
      <t>エラ</t>
    </rPh>
    <rPh sb="25" eb="27">
      <t>ショウヒン</t>
    </rPh>
    <rPh sb="31" eb="33">
      <t>ニュウリョク</t>
    </rPh>
    <phoneticPr fontId="1"/>
  </si>
  <si>
    <t>自動</t>
    <rPh sb="0" eb="2">
      <t>ジドウ</t>
    </rPh>
    <phoneticPr fontId="1"/>
  </si>
  <si>
    <t>MAIL</t>
    <phoneticPr fontId="1"/>
  </si>
  <si>
    <t>備考</t>
    <rPh sb="0" eb="2">
      <t>ビコウ</t>
    </rPh>
    <phoneticPr fontId="1"/>
  </si>
  <si>
    <t>北海道</t>
  </si>
  <si>
    <t>北東北</t>
  </si>
  <si>
    <t>南東北</t>
  </si>
  <si>
    <t>関東</t>
  </si>
  <si>
    <t>信越</t>
  </si>
  <si>
    <t>北陸</t>
  </si>
  <si>
    <t>中部</t>
  </si>
  <si>
    <t>関西</t>
  </si>
  <si>
    <t>中国</t>
  </si>
  <si>
    <t>四国</t>
  </si>
  <si>
    <t>九州</t>
  </si>
  <si>
    <t>沖縄</t>
  </si>
  <si>
    <t>青森県</t>
  </si>
  <si>
    <t>秋田県</t>
  </si>
  <si>
    <t>岩手県</t>
  </si>
  <si>
    <t>宮城県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</si>
  <si>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</si>
  <si>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</si>
  <si>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</si>
  <si>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</si>
  <si>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</si>
  <si>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</si>
  <si>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</si>
  <si>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神奈川県</t>
  </si>
  <si>
    <t>東京都</t>
  </si>
  <si>
    <t>山梨県</t>
  </si>
  <si>
    <t>新潟県</t>
  </si>
  <si>
    <t>長野県</t>
  </si>
  <si>
    <t>富山県</t>
  </si>
  <si>
    <t>石川県</t>
  </si>
  <si>
    <t>福井県</t>
  </si>
  <si>
    <t>静岡県</t>
  </si>
  <si>
    <t>愛知県</t>
  </si>
  <si>
    <t>三重県</t>
  </si>
  <si>
    <t>岐阜県</t>
  </si>
  <si>
    <t>大阪府</t>
  </si>
  <si>
    <t>京都府</t>
  </si>
  <si>
    <t>滋賀県</t>
  </si>
  <si>
    <t>奈良県</t>
  </si>
  <si>
    <t>和歌山県</t>
  </si>
  <si>
    <t>兵庫県</t>
  </si>
  <si>
    <t>岡山県</t>
  </si>
  <si>
    <t>広島県</t>
  </si>
  <si>
    <t>山口県</t>
  </si>
  <si>
    <t>鳥取県</t>
  </si>
  <si>
    <t>島根県</t>
  </si>
  <si>
    <t>香川県</t>
  </si>
  <si>
    <t>徳島県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</si>
  <si>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</si>
  <si>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</si>
  <si>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</si>
  <si>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</si>
  <si>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</si>
  <si>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</si>
  <si>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</si>
  <si>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</si>
  <si>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</si>
  <si>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</si>
  <si>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送料フラグ</t>
    <rPh sb="0" eb="2">
      <t>ソウリョウ</t>
    </rPh>
    <phoneticPr fontId="1"/>
  </si>
  <si>
    <t>※送料無料フラグ　送料無料＝1、送料が必要な場合＝0</t>
    <rPh sb="1" eb="5">
      <t>ソウリョウムリョウ</t>
    </rPh>
    <rPh sb="9" eb="13">
      <t>ソウリョウムリョウ</t>
    </rPh>
    <rPh sb="16" eb="18">
      <t>ソウリョウ</t>
    </rPh>
    <rPh sb="19" eb="21">
      <t>ヒツヨウ</t>
    </rPh>
    <rPh sb="22" eb="24">
      <t>バアイ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</si>
</sst>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 * #,##0_ ;_ * \-#,##0_ ;_ * &quot;-&quot;_ ;_ @_ "/>
    <numFmt numFmtId="176" formatCode="[&lt;=999]000;[&lt;=9999]000\-00;000\-0000"/>
    <numFmt numFmtId="177" formatCode="#,##0_ "/>
    <numFmt numFmtId="178" formatCode="#,##0_);[Red]\(#,##0\)"/>
    <numFmt numFmtId="179" formatCode="0_ "/>
    <numFmt numFmtId="180" formatCode="&quot;¥&quot;#,##0_);[Red]\(&quot;¥&quot;#,##0\)"/>
  </numFmts>
  <fonts count="6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HGPｺﾞｼｯｸM"/>
      <family val="3"/>
      <charset val="128"/>
    </font>
    <font>
      <sz val="11"/>
      <name val="HGPｺﾞｼｯｸM"/>
      <family val="3"/>
      <charset val="128"/>
    </font>
    <font>
      <sz val="8"/>
      <name val="HGPｺﾞｼｯｸM"/>
      <family val="3"/>
      <charset val="128"/>
    </font>
    <font>
      <sz val="20"/>
      <name val="HGPｺﾞｼｯｸM"/>
      <family val="3"/>
      <charset val="128"/>
    </font>
    <font>
      <u/>
      <sz val="11"/>
      <name val="HGPｺﾞｼｯｸM"/>
      <family val="3"/>
      <charset val="128"/>
    </font>
    <font>
      <sz val="9"/>
      <color indexed="10"/>
      <name val="HGPｺﾞｼｯｸM"/>
      <family val="3"/>
      <charset val="128"/>
    </font>
    <font>
      <sz val="11"/>
      <color indexed="10"/>
      <name val="HGPｺﾞｼｯｸM"/>
      <family val="3"/>
      <charset val="128"/>
    </font>
    <font>
      <sz val="9"/>
      <name val="HGPｺﾞｼｯｸM"/>
      <family val="3"/>
      <charset val="128"/>
    </font>
    <font>
      <sz val="12"/>
      <name val="HGPｺﾞｼｯｸM"/>
      <family val="3"/>
      <charset val="128"/>
    </font>
    <font>
      <sz val="11"/>
      <color indexed="8"/>
      <name val="HGPｺﾞｼｯｸM"/>
      <family val="3"/>
      <charset val="128"/>
    </font>
    <font>
      <sz val="14"/>
      <color indexed="8"/>
      <name val="HGPｺﾞｼｯｸM"/>
      <family val="3"/>
      <charset val="128"/>
    </font>
    <font>
      <sz val="20"/>
      <color indexed="8"/>
      <name val="HGPｺﾞｼｯｸM"/>
      <family val="3"/>
      <charset val="128"/>
    </font>
    <font>
      <sz val="14"/>
      <color indexed="10"/>
      <name val="HGPｺﾞｼｯｸM"/>
      <family val="3"/>
      <charset val="128"/>
    </font>
    <font>
      <b/>
      <sz val="16"/>
      <color indexed="10"/>
      <name val="HGPｺﾞｼｯｸM"/>
      <family val="3"/>
      <charset val="128"/>
    </font>
    <font>
      <b/>
      <sz val="12"/>
      <name val="HGPｺﾞｼｯｸM"/>
      <family val="3"/>
      <charset val="128"/>
    </font>
    <font>
      <b/>
      <sz val="12"/>
      <color indexed="8"/>
      <name val="HGPｺﾞｼｯｸM"/>
      <family val="3"/>
      <charset val="128"/>
    </font>
    <font>
      <b/>
      <sz val="14"/>
      <color indexed="8"/>
      <name val="HGPｺﾞｼｯｸM"/>
      <family val="3"/>
      <charset val="128"/>
    </font>
    <font>
      <b/>
      <sz val="8"/>
      <color indexed="10"/>
      <name val="HGPｺﾞｼｯｸM"/>
      <family val="3"/>
      <charset val="128"/>
    </font>
    <font>
      <b/>
      <sz val="14"/>
      <name val="HGPｺﾞｼｯｸM"/>
      <family val="3"/>
      <charset val="128"/>
    </font>
    <font>
      <sz val="14"/>
      <name val="HGPｺﾞｼｯｸM"/>
      <family val="3"/>
      <charset val="128"/>
    </font>
    <font>
      <sz val="10"/>
      <color indexed="10"/>
      <name val="HGPｺﾞｼｯｸM"/>
      <family val="3"/>
      <charset val="128"/>
    </font>
    <font>
      <sz val="7"/>
      <name val="HGPｺﾞｼｯｸM"/>
      <family val="3"/>
      <charset val="128"/>
    </font>
    <font>
      <sz val="6"/>
      <name val="HGPｺﾞｼｯｸM"/>
      <family val="3"/>
      <charset val="128"/>
    </font>
    <font>
      <b/>
      <sz val="6"/>
      <name val="HGPｺﾞｼｯｸM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1"/>
      <color rgb="FF3F3F76"/>
      <name val="ＭＳ Ｐゴシック"/>
      <family val="3"/>
      <charset val="128"/>
      <scheme val="minor"/>
    </font>
    <font>
      <sz val="8"/>
      <color rgb="FFFF0000"/>
      <name val="HGPｺﾞｼｯｸM"/>
      <family val="3"/>
      <charset val="128"/>
    </font>
    <font>
      <sz val="9"/>
      <color rgb="FFFF0000"/>
      <name val="HGPｺﾞｼｯｸM"/>
      <family val="3"/>
      <charset val="128"/>
    </font>
    <font>
      <sz val="11"/>
      <color rgb="FFFF0000"/>
      <name val="HGPｺﾞｼｯｸM"/>
      <family val="3"/>
      <charset val="128"/>
    </font>
    <font>
      <sz val="11"/>
      <color theme="1"/>
      <name val="HGPｺﾞｼｯｸM"/>
      <family val="3"/>
      <charset val="128"/>
    </font>
    <font>
      <sz val="12"/>
      <color theme="1"/>
      <name val="HGPｺﾞｼｯｸM"/>
      <family val="3"/>
      <charset val="128"/>
    </font>
    <font>
      <sz val="9"/>
      <color theme="1"/>
      <name val="HGPｺﾞｼｯｸM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8"/>
      <color theme="0"/>
      <name val="ＭＳ Ｐゴシック"/>
      <family val="3"/>
      <charset val="128"/>
      <scheme val="major"/>
    </font>
    <font>
      <sz val="12.1"/>
      <color theme="0"/>
      <name val="Arial"/>
      <family val="2"/>
    </font>
    <font>
      <sz val="11"/>
      <color theme="1"/>
      <name val="ＭＳ Ｐゴシック"/>
      <family val="3"/>
      <charset val="128"/>
    </font>
    <font>
      <sz val="8"/>
      <color theme="0"/>
      <name val="ＭＳ Ｐゴシック"/>
      <family val="3"/>
      <charset val="128"/>
    </font>
    <font>
      <sz val="8"/>
      <color theme="0"/>
      <name val="HGSｺﾞｼｯｸM"/>
      <family val="3"/>
      <charset val="128"/>
    </font>
    <font>
      <b/>
      <u/>
      <sz val="16"/>
      <color rgb="FFFF0000"/>
      <name val="ＭＳ Ｐゴシック"/>
      <family val="3"/>
      <charset val="128"/>
    </font>
    <font>
      <b/>
      <u/>
      <sz val="11"/>
      <color theme="10"/>
      <name val="ＭＳ Ｐゴシック"/>
      <family val="3"/>
      <charset val="128"/>
    </font>
    <font>
      <sz val="10"/>
      <color rgb="FFFF0000"/>
      <name val="HGPｺﾞｼｯｸM"/>
      <family val="3"/>
      <charset val="128"/>
    </font>
    <font>
      <sz val="9"/>
      <color theme="1"/>
      <name val="ＭＳ Ｐゴシック"/>
      <family val="3"/>
      <charset val="128"/>
    </font>
    <font>
      <sz val="9"/>
      <color theme="0"/>
      <name val="ＭＳ Ｐゴシック"/>
      <family val="3"/>
      <charset val="128"/>
    </font>
    <font>
      <u/>
      <sz val="11"/>
      <color theme="10"/>
      <name val="HGPｺﾞｼｯｸM"/>
      <family val="3"/>
      <charset val="128"/>
    </font>
    <font>
      <sz val="8"/>
      <color theme="1"/>
      <name val="HGPｺﾞｼｯｸM"/>
      <family val="3"/>
      <charset val="128"/>
    </font>
    <font>
      <sz val="9"/>
      <color theme="5" tint="0.79998168889431442"/>
      <name val="HGPｺﾞｼｯｸM"/>
      <family val="3"/>
      <charset val="128"/>
    </font>
    <font>
      <sz val="11"/>
      <color theme="5" tint="0.79998168889431442"/>
      <name val="HGPｺﾞｼｯｸM"/>
      <family val="3"/>
      <charset val="128"/>
    </font>
    <font>
      <sz val="7"/>
      <color rgb="FFFF0000"/>
      <name val="HGPｺﾞｼｯｸM"/>
      <family val="3"/>
      <charset val="128"/>
    </font>
    <font>
      <u/>
      <sz val="9"/>
      <color theme="10"/>
      <name val="HGPｺﾞｼｯｸM"/>
      <family val="3"/>
      <charset val="128"/>
    </font>
    <font>
      <sz val="10"/>
      <color rgb="FFFFFFFF"/>
      <name val="Arial"/>
      <family val="2"/>
    </font>
    <font>
      <sz val="10"/>
      <color rgb="FF333333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C99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817E77"/>
        <bgColor indexed="64"/>
      </patternFill>
    </fill>
    <fill>
      <patternFill patternType="solid">
        <fgColor rgb="FFF2F1ED"/>
        <bgColor indexed="64"/>
      </patternFill>
    </fill>
  </fills>
  <borders count="5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rgb="FFD3CEC2"/>
      </left>
      <right style="medium">
        <color rgb="FFD3CEC2"/>
      </right>
      <top style="medium">
        <color rgb="FFD3CEC2"/>
      </top>
      <bottom style="medium">
        <color rgb="FFD3CEC2"/>
      </bottom>
      <diagonal/>
    </border>
    <border>
      <left style="medium">
        <color rgb="FFD3CEC2"/>
      </left>
      <right style="medium">
        <color rgb="FFD3CEC2"/>
      </right>
      <top style="medium">
        <color rgb="FFD3CEC2"/>
      </top>
      <bottom/>
      <diagonal/>
    </border>
    <border>
      <left style="medium">
        <color rgb="FFD3CEC2"/>
      </left>
      <right style="medium">
        <color rgb="FFD3CEC2"/>
      </right>
      <top/>
      <bottom/>
      <diagonal/>
    </border>
    <border>
      <left style="medium">
        <color rgb="FFD3CEC2"/>
      </left>
      <right style="medium">
        <color rgb="FFD3CEC2"/>
      </right>
      <top/>
      <bottom style="medium">
        <color rgb="FFD3CEC2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9">
    <xf numFmtId="0" fontId="0" fillId="0" borderId="0">
      <alignment vertical="center"/>
    </xf>
    <xf numFmtId="0" fontId="29" fillId="5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" fillId="8" borderId="45" applyNumberFormat="0" applyFont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33" fillId="9" borderId="46" applyNumberFormat="0" applyAlignment="0" applyProtection="0">
      <alignment vertical="center"/>
    </xf>
    <xf numFmtId="0" fontId="2" fillId="0" borderId="0">
      <alignment vertical="center"/>
    </xf>
  </cellStyleXfs>
  <cellXfs count="299">
    <xf numFmtId="0" fontId="0" fillId="0" borderId="0" xfId="0">
      <alignment vertical="center"/>
    </xf>
    <xf numFmtId="0" fontId="0" fillId="10" borderId="0" xfId="0" applyFill="1">
      <alignment vertical="center"/>
    </xf>
    <xf numFmtId="0" fontId="24" fillId="0" borderId="0" xfId="0" applyFont="1">
      <alignment vertical="center"/>
    </xf>
    <xf numFmtId="0" fontId="34" fillId="10" borderId="1" xfId="0" applyFont="1" applyFill="1" applyBorder="1" applyAlignment="1" applyProtection="1">
      <alignment vertical="center"/>
    </xf>
    <xf numFmtId="0" fontId="24" fillId="10" borderId="0" xfId="0" applyFont="1" applyFill="1">
      <alignment vertical="center"/>
    </xf>
    <xf numFmtId="0" fontId="0" fillId="0" borderId="0" xfId="0" applyBorder="1" applyProtection="1">
      <alignment vertical="center"/>
    </xf>
    <xf numFmtId="0" fontId="12" fillId="2" borderId="3" xfId="0" applyFont="1" applyFill="1" applyBorder="1" applyAlignment="1" applyProtection="1">
      <alignment horizontal="left" vertical="center"/>
    </xf>
    <xf numFmtId="0" fontId="12" fillId="2" borderId="4" xfId="0" applyFont="1" applyFill="1" applyBorder="1" applyAlignment="1" applyProtection="1">
      <alignment horizontal="left" vertical="center"/>
    </xf>
    <xf numFmtId="0" fontId="12" fillId="2" borderId="5" xfId="0" applyFont="1" applyFill="1" applyBorder="1" applyAlignment="1" applyProtection="1">
      <alignment horizontal="left" vertical="center"/>
    </xf>
    <xf numFmtId="0" fontId="12" fillId="2" borderId="6" xfId="0" applyFont="1" applyFill="1" applyBorder="1" applyAlignment="1" applyProtection="1">
      <alignment vertical="center"/>
    </xf>
    <xf numFmtId="0" fontId="12" fillId="2" borderId="7" xfId="0" applyFont="1" applyFill="1" applyBorder="1" applyAlignment="1" applyProtection="1">
      <alignment vertical="center"/>
    </xf>
    <xf numFmtId="0" fontId="12" fillId="2" borderId="8" xfId="0" applyFont="1" applyFill="1" applyBorder="1" applyAlignment="1" applyProtection="1">
      <alignment vertical="center"/>
    </xf>
    <xf numFmtId="0" fontId="12" fillId="2" borderId="9" xfId="5" applyFont="1" applyFill="1" applyBorder="1" applyAlignment="1" applyProtection="1">
      <alignment vertical="center"/>
    </xf>
    <xf numFmtId="0" fontId="12" fillId="2" borderId="10" xfId="5" applyFont="1" applyFill="1" applyBorder="1" applyAlignment="1" applyProtection="1">
      <alignment vertical="center"/>
    </xf>
    <xf numFmtId="0" fontId="12" fillId="2" borderId="3" xfId="5" applyFont="1" applyFill="1" applyBorder="1" applyAlignment="1" applyProtection="1">
      <alignment vertical="center"/>
    </xf>
    <xf numFmtId="0" fontId="12" fillId="2" borderId="4" xfId="5" applyFont="1" applyFill="1" applyBorder="1" applyAlignment="1" applyProtection="1">
      <alignment vertical="center"/>
    </xf>
    <xf numFmtId="0" fontId="12" fillId="2" borderId="11" xfId="5" applyFont="1" applyFill="1" applyBorder="1" applyAlignment="1" applyProtection="1">
      <alignment vertical="center"/>
    </xf>
    <xf numFmtId="0" fontId="12" fillId="2" borderId="12" xfId="5" applyFont="1" applyFill="1" applyBorder="1" applyAlignment="1" applyProtection="1">
      <alignment vertical="center"/>
    </xf>
    <xf numFmtId="0" fontId="6" fillId="10" borderId="0" xfId="0" applyFont="1" applyFill="1" applyProtection="1">
      <alignment vertical="center"/>
    </xf>
    <xf numFmtId="0" fontId="0" fillId="0" borderId="0" xfId="0" applyProtection="1">
      <alignment vertical="center"/>
    </xf>
    <xf numFmtId="0" fontId="6" fillId="0" borderId="0" xfId="0" applyFont="1" applyProtection="1">
      <alignment vertical="center"/>
    </xf>
    <xf numFmtId="0" fontId="6" fillId="10" borderId="0" xfId="0" applyFont="1" applyFill="1" applyBorder="1" applyProtection="1">
      <alignment vertical="center"/>
    </xf>
    <xf numFmtId="0" fontId="13" fillId="10" borderId="0" xfId="0" applyFont="1" applyFill="1" applyBorder="1" applyAlignment="1" applyProtection="1">
      <alignment vertical="center"/>
    </xf>
    <xf numFmtId="0" fontId="35" fillId="0" borderId="0" xfId="0" applyFont="1" applyAlignment="1" applyProtection="1">
      <alignment vertical="top"/>
    </xf>
    <xf numFmtId="0" fontId="21" fillId="3" borderId="13" xfId="7" applyFont="1" applyFill="1" applyBorder="1" applyAlignment="1" applyProtection="1">
      <alignment vertical="center"/>
    </xf>
    <xf numFmtId="0" fontId="15" fillId="3" borderId="14" xfId="7" applyFont="1" applyFill="1" applyBorder="1" applyAlignment="1" applyProtection="1">
      <alignment vertical="center"/>
    </xf>
    <xf numFmtId="0" fontId="21" fillId="3" borderId="14" xfId="7" applyFont="1" applyFill="1" applyBorder="1" applyAlignment="1" applyProtection="1">
      <alignment vertical="center"/>
    </xf>
    <xf numFmtId="0" fontId="16" fillId="3" borderId="14" xfId="7" applyFont="1" applyFill="1" applyBorder="1" applyAlignment="1" applyProtection="1">
      <alignment vertical="center"/>
    </xf>
    <xf numFmtId="0" fontId="14" fillId="3" borderId="14" xfId="7" applyFont="1" applyFill="1" applyBorder="1" applyProtection="1">
      <alignment vertical="center"/>
    </xf>
    <xf numFmtId="0" fontId="17" fillId="3" borderId="14" xfId="7" applyFont="1" applyFill="1" applyBorder="1" applyAlignment="1" applyProtection="1">
      <alignment vertical="center"/>
    </xf>
    <xf numFmtId="0" fontId="11" fillId="3" borderId="14" xfId="0" applyFont="1" applyFill="1" applyBorder="1" applyProtection="1">
      <alignment vertical="center"/>
    </xf>
    <xf numFmtId="0" fontId="11" fillId="3" borderId="14" xfId="7" applyFont="1" applyFill="1" applyBorder="1" applyProtection="1">
      <alignment vertical="center"/>
    </xf>
    <xf numFmtId="0" fontId="6" fillId="3" borderId="14" xfId="0" applyFont="1" applyFill="1" applyBorder="1" applyProtection="1">
      <alignment vertical="center"/>
    </xf>
    <xf numFmtId="0" fontId="36" fillId="2" borderId="16" xfId="3" applyFont="1" applyFill="1" applyBorder="1" applyAlignment="1" applyProtection="1">
      <alignment vertical="center"/>
    </xf>
    <xf numFmtId="0" fontId="36" fillId="2" borderId="17" xfId="3" applyFont="1" applyFill="1" applyBorder="1" applyAlignment="1" applyProtection="1">
      <alignment vertical="center"/>
    </xf>
    <xf numFmtId="0" fontId="37" fillId="11" borderId="0" xfId="1" applyFont="1" applyFill="1" applyProtection="1">
      <alignment vertical="center"/>
      <protection locked="0"/>
    </xf>
    <xf numFmtId="0" fontId="37" fillId="10" borderId="0" xfId="1" applyFont="1" applyFill="1" applyProtection="1">
      <alignment vertical="center"/>
    </xf>
    <xf numFmtId="0" fontId="37" fillId="11" borderId="0" xfId="1" applyFont="1" applyFill="1" applyProtection="1">
      <alignment vertical="center"/>
    </xf>
    <xf numFmtId="0" fontId="12" fillId="10" borderId="0" xfId="0" applyFont="1" applyFill="1" applyProtection="1">
      <alignment vertical="center"/>
    </xf>
    <xf numFmtId="0" fontId="37" fillId="10" borderId="0" xfId="0" applyFont="1" applyFill="1" applyBorder="1" applyProtection="1">
      <alignment vertical="center"/>
    </xf>
    <xf numFmtId="0" fontId="38" fillId="10" borderId="0" xfId="0" applyFont="1" applyFill="1" applyBorder="1" applyAlignment="1" applyProtection="1">
      <alignment vertical="center"/>
    </xf>
    <xf numFmtId="0" fontId="37" fillId="10" borderId="0" xfId="0" applyFont="1" applyFill="1" applyBorder="1" applyAlignment="1" applyProtection="1">
      <alignment vertical="center"/>
    </xf>
    <xf numFmtId="0" fontId="39" fillId="10" borderId="0" xfId="0" applyFont="1" applyFill="1" applyBorder="1" applyProtection="1">
      <alignment vertical="center"/>
    </xf>
    <xf numFmtId="0" fontId="36" fillId="10" borderId="0" xfId="0" applyFont="1" applyFill="1" applyProtection="1">
      <alignment vertical="center"/>
    </xf>
    <xf numFmtId="0" fontId="40" fillId="10" borderId="0" xfId="0" applyFont="1" applyFill="1" applyProtection="1">
      <alignment vertical="center"/>
    </xf>
    <xf numFmtId="0" fontId="0" fillId="10" borderId="0" xfId="0" applyFill="1" applyBorder="1">
      <alignment vertical="center"/>
    </xf>
    <xf numFmtId="0" fontId="41" fillId="0" borderId="0" xfId="0" applyFont="1" applyFill="1" applyProtection="1">
      <alignment vertical="center"/>
    </xf>
    <xf numFmtId="0" fontId="41" fillId="0" borderId="0" xfId="0" applyFont="1" applyFill="1" applyBorder="1" applyProtection="1">
      <alignment vertical="center"/>
    </xf>
    <xf numFmtId="0" fontId="42" fillId="0" borderId="0" xfId="0" applyFont="1" applyFill="1" applyBorder="1" applyAlignment="1">
      <alignment vertical="center"/>
    </xf>
    <xf numFmtId="0" fontId="24" fillId="12" borderId="19" xfId="0" applyFont="1" applyFill="1" applyBorder="1">
      <alignment vertical="center"/>
    </xf>
    <xf numFmtId="0" fontId="24" fillId="12" borderId="20" xfId="0" applyFont="1" applyFill="1" applyBorder="1">
      <alignment vertical="center"/>
    </xf>
    <xf numFmtId="0" fontId="44" fillId="0" borderId="0" xfId="0" applyFont="1" applyFill="1" applyProtection="1">
      <alignment vertical="center"/>
    </xf>
    <xf numFmtId="0" fontId="37" fillId="0" borderId="0" xfId="0" applyFont="1" applyFill="1" applyProtection="1">
      <alignment vertical="center"/>
    </xf>
    <xf numFmtId="0" fontId="44" fillId="0" borderId="0" xfId="0" applyFont="1" applyFill="1" applyBorder="1" applyProtection="1">
      <alignment vertical="center"/>
    </xf>
    <xf numFmtId="0" fontId="37" fillId="0" borderId="0" xfId="0" applyFont="1" applyFill="1" applyBorder="1" applyProtection="1">
      <alignment vertical="center"/>
    </xf>
    <xf numFmtId="178" fontId="44" fillId="0" borderId="0" xfId="0" applyNumberFormat="1" applyFont="1" applyFill="1" applyProtection="1">
      <alignment vertical="center"/>
    </xf>
    <xf numFmtId="0" fontId="37" fillId="0" borderId="0" xfId="0" applyFont="1" applyFill="1" applyAlignment="1" applyProtection="1">
      <alignment horizontal="right" vertical="center"/>
    </xf>
    <xf numFmtId="0" fontId="37" fillId="0" borderId="0" xfId="0" applyFont="1" applyFill="1" applyAlignment="1" applyProtection="1">
      <alignment horizontal="left" vertical="center"/>
    </xf>
    <xf numFmtId="0" fontId="41" fillId="10" borderId="0" xfId="0" applyFont="1" applyFill="1">
      <alignment vertical="center"/>
    </xf>
    <xf numFmtId="0" fontId="0" fillId="10" borderId="0" xfId="0" applyFont="1" applyFill="1">
      <alignment vertical="center"/>
    </xf>
    <xf numFmtId="0" fontId="45" fillId="0" borderId="0" xfId="0" applyFont="1" applyFill="1" applyBorder="1">
      <alignment vertical="center"/>
    </xf>
    <xf numFmtId="177" fontId="45" fillId="0" borderId="0" xfId="0" applyNumberFormat="1" applyFont="1" applyFill="1" applyBorder="1">
      <alignment vertical="center"/>
    </xf>
    <xf numFmtId="3" fontId="45" fillId="0" borderId="0" xfId="0" applyNumberFormat="1" applyFont="1" applyFill="1" applyBorder="1">
      <alignment vertical="center"/>
    </xf>
    <xf numFmtId="0" fontId="46" fillId="0" borderId="0" xfId="0" applyFont="1" applyFill="1" applyBorder="1">
      <alignment vertical="center"/>
    </xf>
    <xf numFmtId="0" fontId="42" fillId="0" borderId="0" xfId="0" applyFont="1" applyFill="1" applyBorder="1">
      <alignment vertical="center"/>
    </xf>
    <xf numFmtId="0" fontId="19" fillId="13" borderId="21" xfId="0" applyFont="1" applyFill="1" applyBorder="1" applyAlignment="1" applyProtection="1">
      <alignment horizontal="left" vertical="center"/>
    </xf>
    <xf numFmtId="0" fontId="19" fillId="13" borderId="22" xfId="0" applyFont="1" applyFill="1" applyBorder="1" applyAlignment="1" applyProtection="1">
      <alignment horizontal="left" vertical="center"/>
    </xf>
    <xf numFmtId="0" fontId="34" fillId="10" borderId="22" xfId="0" applyFont="1" applyFill="1" applyBorder="1" applyAlignment="1" applyProtection="1">
      <alignment horizontal="left" vertical="center"/>
    </xf>
    <xf numFmtId="0" fontId="47" fillId="11" borderId="0" xfId="4" applyFont="1" applyFill="1" applyAlignment="1" applyProtection="1">
      <alignment horizontal="left" vertical="center"/>
      <protection locked="0"/>
    </xf>
    <xf numFmtId="0" fontId="48" fillId="11" borderId="0" xfId="4" applyFont="1" applyFill="1" applyAlignment="1" applyProtection="1">
      <alignment horizontal="left" vertical="center"/>
      <protection locked="0"/>
    </xf>
    <xf numFmtId="0" fontId="49" fillId="2" borderId="23" xfId="3" applyFont="1" applyFill="1" applyBorder="1" applyAlignment="1" applyProtection="1">
      <alignment vertical="center"/>
    </xf>
    <xf numFmtId="0" fontId="49" fillId="2" borderId="22" xfId="3" applyFont="1" applyFill="1" applyBorder="1" applyAlignment="1" applyProtection="1">
      <alignment vertical="center"/>
    </xf>
    <xf numFmtId="0" fontId="49" fillId="2" borderId="24" xfId="3" applyFont="1" applyFill="1" applyBorder="1" applyAlignment="1" applyProtection="1">
      <alignment vertical="center"/>
    </xf>
    <xf numFmtId="0" fontId="5" fillId="11" borderId="25" xfId="0" applyFont="1" applyFill="1" applyBorder="1" applyAlignment="1" applyProtection="1">
      <alignment horizontal="left" vertical="center"/>
      <protection locked="0"/>
    </xf>
    <xf numFmtId="0" fontId="5" fillId="11" borderId="5" xfId="0" applyFont="1" applyFill="1" applyBorder="1" applyAlignment="1" applyProtection="1">
      <alignment horizontal="left" vertical="center"/>
      <protection locked="0"/>
    </xf>
    <xf numFmtId="0" fontId="5" fillId="0" borderId="0" xfId="0" applyFont="1" applyProtection="1">
      <alignment vertical="center"/>
    </xf>
    <xf numFmtId="0" fontId="39" fillId="10" borderId="0" xfId="0" applyFont="1" applyFill="1" applyBorder="1" applyAlignment="1" applyProtection="1">
      <alignment vertical="center" wrapText="1"/>
    </xf>
    <xf numFmtId="0" fontId="5" fillId="0" borderId="2" xfId="0" applyFont="1" applyFill="1" applyBorder="1" applyAlignment="1" applyProtection="1">
      <alignment horizontal="center" vertical="center" shrinkToFit="1"/>
      <protection locked="0"/>
    </xf>
    <xf numFmtId="0" fontId="49" fillId="14" borderId="26" xfId="3" applyFont="1" applyFill="1" applyBorder="1" applyAlignment="1" applyProtection="1">
      <alignment vertical="center"/>
    </xf>
    <xf numFmtId="0" fontId="49" fillId="14" borderId="26" xfId="0" applyFont="1" applyFill="1" applyBorder="1" applyProtection="1">
      <alignment vertical="center"/>
    </xf>
    <xf numFmtId="0" fontId="49" fillId="14" borderId="27" xfId="3" applyFont="1" applyFill="1" applyBorder="1" applyAlignment="1" applyProtection="1">
      <alignment vertical="center"/>
    </xf>
    <xf numFmtId="0" fontId="49" fillId="14" borderId="28" xfId="3" applyFont="1" applyFill="1" applyBorder="1" applyAlignment="1" applyProtection="1">
      <alignment vertical="center"/>
    </xf>
    <xf numFmtId="0" fontId="6" fillId="2" borderId="16" xfId="0" applyFont="1" applyFill="1" applyBorder="1" applyAlignment="1" applyProtection="1">
      <alignment vertical="center"/>
    </xf>
    <xf numFmtId="0" fontId="6" fillId="2" borderId="17" xfId="0" applyFont="1" applyFill="1" applyBorder="1" applyAlignment="1" applyProtection="1">
      <alignment vertical="center"/>
    </xf>
    <xf numFmtId="0" fontId="26" fillId="14" borderId="17" xfId="0" applyFont="1" applyFill="1" applyBorder="1" applyAlignment="1" applyProtection="1">
      <alignment horizontal="center" vertical="center" wrapText="1"/>
    </xf>
    <xf numFmtId="0" fontId="49" fillId="14" borderId="19" xfId="0" applyFont="1" applyFill="1" applyBorder="1" applyAlignment="1" applyProtection="1">
      <alignment horizontal="center" vertical="center" shrinkToFit="1"/>
    </xf>
    <xf numFmtId="0" fontId="12" fillId="14" borderId="29" xfId="0" applyFont="1" applyFill="1" applyBorder="1" applyAlignment="1" applyProtection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</xf>
    <xf numFmtId="0" fontId="50" fillId="0" borderId="0" xfId="0" applyFont="1" applyFill="1" applyBorder="1" applyProtection="1">
      <alignment vertical="center"/>
    </xf>
    <xf numFmtId="0" fontId="51" fillId="0" borderId="0" xfId="0" applyFont="1" applyFill="1" applyBorder="1" applyProtection="1">
      <alignment vertical="center"/>
    </xf>
    <xf numFmtId="0" fontId="35" fillId="10" borderId="0" xfId="0" applyFont="1" applyFill="1" applyBorder="1" applyProtection="1">
      <alignment vertical="center"/>
    </xf>
    <xf numFmtId="0" fontId="12" fillId="10" borderId="0" xfId="0" applyFont="1" applyFill="1" applyBorder="1" applyProtection="1">
      <alignment vertical="center"/>
    </xf>
    <xf numFmtId="0" fontId="34" fillId="10" borderId="0" xfId="0" applyFont="1" applyFill="1" applyBorder="1" applyProtection="1">
      <alignment vertical="center"/>
    </xf>
    <xf numFmtId="0" fontId="36" fillId="10" borderId="0" xfId="0" applyFont="1" applyFill="1" applyBorder="1" applyProtection="1">
      <alignment vertical="center"/>
    </xf>
    <xf numFmtId="0" fontId="49" fillId="2" borderId="27" xfId="3" applyFont="1" applyFill="1" applyBorder="1" applyAlignment="1" applyProtection="1">
      <alignment horizontal="left" vertical="center"/>
    </xf>
    <xf numFmtId="0" fontId="49" fillId="2" borderId="14" xfId="3" applyFont="1" applyFill="1" applyBorder="1" applyAlignment="1" applyProtection="1">
      <alignment horizontal="left" vertical="center"/>
    </xf>
    <xf numFmtId="0" fontId="49" fillId="2" borderId="28" xfId="3" applyFont="1" applyFill="1" applyBorder="1" applyAlignment="1" applyProtection="1">
      <alignment horizontal="left" vertical="center"/>
    </xf>
    <xf numFmtId="0" fontId="5" fillId="0" borderId="0" xfId="0" applyFont="1" applyAlignment="1" applyProtection="1">
      <alignment vertical="center" textRotation="255"/>
    </xf>
    <xf numFmtId="0" fontId="6" fillId="10" borderId="0" xfId="0" applyFont="1" applyFill="1" applyAlignment="1" applyProtection="1">
      <alignment vertical="center" textRotation="255"/>
    </xf>
    <xf numFmtId="0" fontId="6" fillId="0" borderId="0" xfId="0" applyFont="1" applyAlignment="1" applyProtection="1">
      <alignment vertical="center" textRotation="255"/>
    </xf>
    <xf numFmtId="0" fontId="6" fillId="3" borderId="14" xfId="0" applyFont="1" applyFill="1" applyBorder="1" applyAlignment="1" applyProtection="1">
      <alignment vertical="center" textRotation="255"/>
    </xf>
    <xf numFmtId="0" fontId="5" fillId="0" borderId="2" xfId="0" applyFont="1" applyFill="1" applyBorder="1" applyAlignment="1" applyProtection="1">
      <alignment horizontal="center" vertical="center" textRotation="255" shrinkToFit="1"/>
      <protection locked="0"/>
    </xf>
    <xf numFmtId="0" fontId="0" fillId="0" borderId="0" xfId="0" applyAlignment="1" applyProtection="1">
      <alignment vertical="center" textRotation="255"/>
    </xf>
    <xf numFmtId="0" fontId="53" fillId="10" borderId="0" xfId="0" applyFont="1" applyFill="1" applyBorder="1" applyProtection="1">
      <alignment vertical="center"/>
    </xf>
    <xf numFmtId="0" fontId="6" fillId="0" borderId="0" xfId="0" applyFont="1" applyFill="1" applyBorder="1" applyProtection="1">
      <alignment vertical="center"/>
    </xf>
    <xf numFmtId="0" fontId="40" fillId="0" borderId="0" xfId="0" applyFont="1" applyFill="1" applyBorder="1" applyProtection="1">
      <alignment vertical="center"/>
    </xf>
    <xf numFmtId="0" fontId="0" fillId="0" borderId="0" xfId="0" applyFill="1" applyBorder="1" applyProtection="1">
      <alignment vertical="center"/>
    </xf>
    <xf numFmtId="0" fontId="0" fillId="0" borderId="0" xfId="0" applyFill="1" applyBorder="1" applyAlignment="1" applyProtection="1">
      <alignment vertical="center" textRotation="255"/>
    </xf>
    <xf numFmtId="0" fontId="6" fillId="0" borderId="0" xfId="0" applyFont="1" applyFill="1" applyProtection="1">
      <alignment vertical="center"/>
    </xf>
    <xf numFmtId="0" fontId="40" fillId="0" borderId="0" xfId="0" applyFont="1" applyFill="1" applyProtection="1">
      <alignment vertical="center"/>
    </xf>
    <xf numFmtId="0" fontId="0" fillId="0" borderId="0" xfId="0" applyFill="1" applyProtection="1">
      <alignment vertical="center"/>
    </xf>
    <xf numFmtId="0" fontId="0" fillId="0" borderId="0" xfId="0" applyFill="1" applyAlignment="1" applyProtection="1">
      <alignment vertical="center" textRotation="255"/>
    </xf>
    <xf numFmtId="0" fontId="5" fillId="0" borderId="0" xfId="0" applyFont="1" applyFill="1" applyProtection="1">
      <alignment vertical="center"/>
    </xf>
    <xf numFmtId="0" fontId="5" fillId="0" borderId="0" xfId="0" applyFont="1" applyFill="1" applyAlignment="1" applyProtection="1">
      <alignment vertical="center" textRotation="255"/>
    </xf>
    <xf numFmtId="0" fontId="13" fillId="0" borderId="0" xfId="0" applyFont="1" applyFill="1" applyProtection="1">
      <alignment vertical="center"/>
    </xf>
    <xf numFmtId="0" fontId="9" fillId="0" borderId="0" xfId="0" applyFont="1" applyFill="1" applyProtection="1">
      <alignment vertical="center"/>
    </xf>
    <xf numFmtId="0" fontId="10" fillId="0" borderId="0" xfId="0" applyFont="1" applyFill="1" applyBorder="1" applyAlignment="1" applyProtection="1">
      <alignment horizontal="left" vertical="center"/>
    </xf>
    <xf numFmtId="0" fontId="8" fillId="0" borderId="0" xfId="0" applyFont="1" applyFill="1" applyBorder="1" applyAlignment="1" applyProtection="1">
      <alignment horizontal="right" vertical="center"/>
    </xf>
    <xf numFmtId="0" fontId="12" fillId="0" borderId="0" xfId="0" applyFont="1" applyFill="1" applyBorder="1" applyProtection="1">
      <alignment vertical="center"/>
    </xf>
    <xf numFmtId="0" fontId="12" fillId="0" borderId="0" xfId="0" applyFont="1" applyFill="1" applyBorder="1" applyAlignment="1" applyProtection="1">
      <alignment vertical="center" textRotation="255"/>
    </xf>
    <xf numFmtId="0" fontId="54" fillId="0" borderId="0" xfId="0" applyFont="1" applyFill="1" applyBorder="1" applyProtection="1">
      <alignment vertical="center"/>
    </xf>
    <xf numFmtId="0" fontId="55" fillId="0" borderId="0" xfId="0" applyFont="1" applyFill="1" applyBorder="1" applyProtection="1">
      <alignment vertical="center"/>
    </xf>
    <xf numFmtId="0" fontId="39" fillId="0" borderId="0" xfId="0" applyFont="1" applyFill="1" applyBorder="1" applyProtection="1">
      <alignment vertical="center"/>
    </xf>
    <xf numFmtId="0" fontId="37" fillId="0" borderId="0" xfId="0" applyFont="1" applyFill="1" applyBorder="1" applyAlignment="1" applyProtection="1">
      <alignment vertical="center" textRotation="255"/>
    </xf>
    <xf numFmtId="0" fontId="39" fillId="0" borderId="0" xfId="0" applyFont="1" applyFill="1" applyBorder="1" applyAlignment="1" applyProtection="1">
      <alignment vertical="center" textRotation="255"/>
    </xf>
    <xf numFmtId="0" fontId="10" fillId="0" borderId="0" xfId="0" applyFont="1" applyFill="1" applyBorder="1" applyProtection="1">
      <alignment vertical="center"/>
    </xf>
    <xf numFmtId="0" fontId="7" fillId="0" borderId="0" xfId="0" applyFont="1" applyFill="1" applyBorder="1" applyAlignment="1" applyProtection="1">
      <alignment vertical="center"/>
    </xf>
    <xf numFmtId="0" fontId="39" fillId="0" borderId="0" xfId="0" applyFont="1" applyFill="1" applyBorder="1" applyAlignment="1" applyProtection="1">
      <alignment vertical="center" wrapText="1"/>
    </xf>
    <xf numFmtId="0" fontId="39" fillId="0" borderId="0" xfId="0" applyFont="1" applyFill="1" applyBorder="1" applyAlignment="1" applyProtection="1">
      <alignment vertical="center" textRotation="255" wrapText="1"/>
    </xf>
    <xf numFmtId="0" fontId="6" fillId="0" borderId="0" xfId="0" applyFont="1" applyFill="1" applyBorder="1" applyAlignment="1" applyProtection="1">
      <alignment vertical="center" textRotation="255"/>
    </xf>
    <xf numFmtId="0" fontId="5" fillId="0" borderId="0" xfId="0" applyFont="1" applyFill="1" applyBorder="1" applyAlignment="1" applyProtection="1">
      <alignment vertical="top"/>
    </xf>
    <xf numFmtId="0" fontId="5" fillId="0" borderId="0" xfId="0" applyFont="1" applyFill="1" applyBorder="1" applyProtection="1">
      <alignment vertical="center"/>
    </xf>
    <xf numFmtId="0" fontId="5" fillId="0" borderId="0" xfId="0" applyFont="1" applyFill="1" applyBorder="1" applyAlignment="1" applyProtection="1">
      <alignment vertical="center" textRotation="255"/>
    </xf>
    <xf numFmtId="0" fontId="49" fillId="14" borderId="27" xfId="3" applyFont="1" applyFill="1" applyBorder="1" applyAlignment="1" applyProtection="1">
      <alignment horizontal="left" vertical="center"/>
    </xf>
    <xf numFmtId="0" fontId="49" fillId="14" borderId="14" xfId="3" applyFont="1" applyFill="1" applyBorder="1" applyAlignment="1" applyProtection="1">
      <alignment horizontal="left" vertical="center"/>
    </xf>
    <xf numFmtId="0" fontId="49" fillId="14" borderId="28" xfId="3" applyFont="1" applyFill="1" applyBorder="1" applyAlignment="1" applyProtection="1">
      <alignment horizontal="left" vertical="center"/>
    </xf>
    <xf numFmtId="0" fontId="49" fillId="14" borderId="36" xfId="3" applyFont="1" applyFill="1" applyBorder="1" applyAlignment="1" applyProtection="1">
      <alignment horizontal="left" vertical="center"/>
    </xf>
    <xf numFmtId="0" fontId="49" fillId="14" borderId="10" xfId="3" applyFont="1" applyFill="1" applyBorder="1" applyAlignment="1" applyProtection="1">
      <alignment horizontal="left" vertical="center"/>
    </xf>
    <xf numFmtId="0" fontId="7" fillId="14" borderId="17" xfId="0" applyFont="1" applyFill="1" applyBorder="1" applyAlignment="1" applyProtection="1">
      <alignment horizontal="center" vertical="center" wrapText="1"/>
    </xf>
    <xf numFmtId="0" fontId="27" fillId="14" borderId="26" xfId="0" applyFont="1" applyFill="1" applyBorder="1" applyAlignment="1" applyProtection="1">
      <alignment horizontal="center" vertical="center" wrapText="1"/>
    </xf>
    <xf numFmtId="0" fontId="26" fillId="14" borderId="26" xfId="0" applyFont="1" applyFill="1" applyBorder="1" applyAlignment="1" applyProtection="1">
      <alignment horizontal="center" vertical="center"/>
    </xf>
    <xf numFmtId="0" fontId="12" fillId="2" borderId="11" xfId="0" applyFont="1" applyFill="1" applyBorder="1" applyAlignment="1" applyProtection="1">
      <alignment vertical="center"/>
    </xf>
    <xf numFmtId="0" fontId="12" fillId="2" borderId="12" xfId="0" applyFont="1" applyFill="1" applyBorder="1" applyAlignment="1" applyProtection="1">
      <alignment vertical="center"/>
    </xf>
    <xf numFmtId="0" fontId="12" fillId="2" borderId="43" xfId="0" applyFont="1" applyFill="1" applyBorder="1" applyAlignment="1" applyProtection="1">
      <alignment vertical="center"/>
    </xf>
    <xf numFmtId="0" fontId="6" fillId="14" borderId="17" xfId="0" applyFont="1" applyFill="1" applyBorder="1" applyAlignment="1" applyProtection="1">
      <alignment horizontal="center" vertical="center"/>
    </xf>
    <xf numFmtId="0" fontId="49" fillId="14" borderId="26" xfId="0" applyFont="1" applyFill="1" applyBorder="1" applyAlignment="1" applyProtection="1">
      <alignment horizontal="center" vertical="center"/>
    </xf>
    <xf numFmtId="0" fontId="8" fillId="0" borderId="0" xfId="0" applyFont="1" applyFill="1" applyAlignment="1" applyProtection="1">
      <alignment horizontal="center" vertical="center"/>
    </xf>
    <xf numFmtId="0" fontId="17" fillId="0" borderId="0" xfId="7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>
      <alignment vertical="center"/>
    </xf>
    <xf numFmtId="0" fontId="0" fillId="0" borderId="0" xfId="0" applyAlignment="1">
      <alignment horizontal="center" vertical="center"/>
    </xf>
    <xf numFmtId="179" fontId="32" fillId="10" borderId="2" xfId="4" applyNumberFormat="1" applyFill="1" applyBorder="1">
      <alignment vertical="center"/>
    </xf>
    <xf numFmtId="179" fontId="52" fillId="10" borderId="2" xfId="4" applyNumberFormat="1" applyFont="1" applyFill="1" applyBorder="1">
      <alignment vertical="center"/>
    </xf>
    <xf numFmtId="177" fontId="49" fillId="14" borderId="51" xfId="0" applyNumberFormat="1" applyFont="1" applyFill="1" applyBorder="1" applyAlignment="1" applyProtection="1">
      <alignment horizontal="center" vertical="center"/>
    </xf>
    <xf numFmtId="0" fontId="37" fillId="0" borderId="2" xfId="0" applyFont="1" applyFill="1" applyBorder="1" applyAlignment="1" applyProtection="1">
      <alignment horizontal="left" vertical="center"/>
    </xf>
    <xf numFmtId="0" fontId="44" fillId="0" borderId="2" xfId="0" applyFont="1" applyFill="1" applyBorder="1" applyProtection="1">
      <alignment vertical="center"/>
    </xf>
    <xf numFmtId="178" fontId="44" fillId="0" borderId="2" xfId="0" applyNumberFormat="1" applyFont="1" applyFill="1" applyBorder="1" applyProtection="1">
      <alignment vertical="center"/>
    </xf>
    <xf numFmtId="0" fontId="41" fillId="0" borderId="2" xfId="0" applyFont="1" applyFill="1" applyBorder="1" applyProtection="1">
      <alignment vertical="center"/>
    </xf>
    <xf numFmtId="0" fontId="43" fillId="0" borderId="2" xfId="0" applyFont="1" applyFill="1" applyBorder="1" applyProtection="1">
      <alignment vertical="center"/>
    </xf>
    <xf numFmtId="0" fontId="40" fillId="0" borderId="2" xfId="0" applyFont="1" applyFill="1" applyBorder="1" applyProtection="1">
      <alignment vertical="center"/>
    </xf>
    <xf numFmtId="0" fontId="24" fillId="10" borderId="2" xfId="0" applyFont="1" applyFill="1" applyBorder="1" applyProtection="1">
      <alignment vertical="center"/>
      <protection locked="0"/>
    </xf>
    <xf numFmtId="38" fontId="24" fillId="10" borderId="2" xfId="6" applyFont="1" applyFill="1" applyBorder="1" applyProtection="1">
      <alignment vertical="center"/>
      <protection locked="0"/>
    </xf>
    <xf numFmtId="0" fontId="24" fillId="10" borderId="2" xfId="0" applyFont="1" applyFill="1" applyBorder="1" applyAlignment="1" applyProtection="1">
      <alignment vertical="center" wrapText="1"/>
      <protection locked="0"/>
    </xf>
    <xf numFmtId="3" fontId="24" fillId="10" borderId="2" xfId="0" applyNumberFormat="1" applyFont="1" applyFill="1" applyBorder="1" applyProtection="1">
      <alignment vertical="center"/>
      <protection locked="0"/>
    </xf>
    <xf numFmtId="0" fontId="24" fillId="0" borderId="2" xfId="0" applyFont="1" applyBorder="1" applyProtection="1">
      <alignment vertical="center"/>
      <protection locked="0"/>
    </xf>
    <xf numFmtId="38" fontId="24" fillId="0" borderId="2" xfId="6" applyFont="1" applyBorder="1" applyProtection="1">
      <alignment vertical="center"/>
      <protection locked="0"/>
    </xf>
    <xf numFmtId="0" fontId="59" fillId="16" borderId="48" xfId="0" applyFont="1" applyFill="1" applyBorder="1" applyAlignment="1" applyProtection="1">
      <alignment horizontal="center" vertical="top" wrapText="1"/>
      <protection locked="0"/>
    </xf>
    <xf numFmtId="180" fontId="0" fillId="0" borderId="0" xfId="6" applyNumberFormat="1" applyFont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59" fillId="16" borderId="49" xfId="0" applyFont="1" applyFill="1" applyBorder="1" applyAlignment="1" applyProtection="1">
      <alignment horizontal="center" vertical="top" wrapText="1"/>
      <protection locked="0"/>
    </xf>
    <xf numFmtId="0" fontId="59" fillId="16" borderId="50" xfId="0" applyFont="1" applyFill="1" applyBorder="1" applyAlignment="1" applyProtection="1">
      <alignment horizontal="center" vertical="top" wrapText="1"/>
      <protection locked="0"/>
    </xf>
    <xf numFmtId="0" fontId="0" fillId="0" borderId="0" xfId="0" applyAlignment="1" applyProtection="1">
      <alignment horizontal="center" vertical="center"/>
      <protection locked="0"/>
    </xf>
    <xf numFmtId="0" fontId="58" fillId="15" borderId="47" xfId="0" applyFont="1" applyFill="1" applyBorder="1" applyAlignment="1" applyProtection="1">
      <alignment horizontal="center" vertical="center" wrapText="1"/>
      <protection locked="0"/>
    </xf>
    <xf numFmtId="0" fontId="24" fillId="12" borderId="18" xfId="0" applyFont="1" applyFill="1" applyBorder="1" applyProtection="1">
      <alignment vertical="center"/>
      <protection locked="0"/>
    </xf>
    <xf numFmtId="0" fontId="24" fillId="12" borderId="19" xfId="0" applyFont="1" applyFill="1" applyBorder="1" applyProtection="1">
      <alignment vertical="center"/>
      <protection locked="0"/>
    </xf>
    <xf numFmtId="0" fontId="0" fillId="10" borderId="0" xfId="0" applyFill="1" applyProtection="1">
      <alignment vertical="center"/>
      <protection locked="0"/>
    </xf>
    <xf numFmtId="0" fontId="6" fillId="0" borderId="41" xfId="0" applyFont="1" applyBorder="1" applyAlignment="1" applyProtection="1">
      <alignment horizontal="left" vertical="center"/>
      <protection locked="0"/>
    </xf>
    <xf numFmtId="0" fontId="6" fillId="0" borderId="0" xfId="0" applyFont="1" applyBorder="1" applyAlignment="1" applyProtection="1">
      <alignment horizontal="left" vertical="center"/>
      <protection locked="0"/>
    </xf>
    <xf numFmtId="0" fontId="6" fillId="0" borderId="53" xfId="0" applyFont="1" applyBorder="1" applyAlignment="1" applyProtection="1">
      <alignment horizontal="left" vertical="center"/>
      <protection locked="0"/>
    </xf>
    <xf numFmtId="0" fontId="6" fillId="0" borderId="42" xfId="0" applyFont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left" vertical="center"/>
      <protection locked="0"/>
    </xf>
    <xf numFmtId="0" fontId="6" fillId="0" borderId="54" xfId="0" applyFont="1" applyBorder="1" applyAlignment="1" applyProtection="1">
      <alignment horizontal="left" vertical="center"/>
      <protection locked="0"/>
    </xf>
    <xf numFmtId="0" fontId="19" fillId="9" borderId="9" xfId="7" applyFont="1" applyBorder="1" applyAlignment="1" applyProtection="1">
      <alignment horizontal="left" vertical="center"/>
    </xf>
    <xf numFmtId="0" fontId="19" fillId="9" borderId="10" xfId="7" applyFont="1" applyBorder="1" applyAlignment="1" applyProtection="1">
      <alignment horizontal="left" vertical="center"/>
    </xf>
    <xf numFmtId="0" fontId="19" fillId="9" borderId="35" xfId="7" applyFont="1" applyBorder="1" applyAlignment="1" applyProtection="1">
      <alignment horizontal="left" vertical="center"/>
    </xf>
    <xf numFmtId="0" fontId="6" fillId="0" borderId="6" xfId="0" applyFont="1" applyBorder="1" applyAlignment="1" applyProtection="1">
      <alignment horizontal="left" vertical="center"/>
      <protection locked="0"/>
    </xf>
    <xf numFmtId="0" fontId="6" fillId="0" borderId="7" xfId="0" applyFont="1" applyBorder="1" applyAlignment="1" applyProtection="1">
      <alignment horizontal="left" vertical="center"/>
      <protection locked="0"/>
    </xf>
    <xf numFmtId="0" fontId="6" fillId="0" borderId="52" xfId="0" applyFont="1" applyBorder="1" applyAlignment="1" applyProtection="1">
      <alignment horizontal="left" vertical="center"/>
      <protection locked="0"/>
    </xf>
    <xf numFmtId="0" fontId="5" fillId="0" borderId="2" xfId="0" applyFont="1" applyFill="1" applyBorder="1" applyAlignment="1" applyProtection="1">
      <alignment horizontal="left" vertical="center"/>
      <protection locked="0"/>
    </xf>
    <xf numFmtId="56" fontId="7" fillId="10" borderId="11" xfId="5" applyNumberFormat="1" applyFont="1" applyFill="1" applyBorder="1" applyAlignment="1" applyProtection="1">
      <alignment horizontal="center" vertical="center"/>
      <protection locked="0"/>
    </xf>
    <xf numFmtId="56" fontId="7" fillId="10" borderId="12" xfId="5" applyNumberFormat="1" applyFont="1" applyFill="1" applyBorder="1" applyAlignment="1" applyProtection="1">
      <alignment horizontal="center" vertical="center"/>
      <protection locked="0"/>
    </xf>
    <xf numFmtId="56" fontId="7" fillId="10" borderId="34" xfId="5" applyNumberFormat="1" applyFont="1" applyFill="1" applyBorder="1" applyAlignment="1" applyProtection="1">
      <alignment horizontal="center" vertical="center"/>
      <protection locked="0"/>
    </xf>
    <xf numFmtId="41" fontId="6" fillId="10" borderId="21" xfId="0" applyNumberFormat="1" applyFont="1" applyFill="1" applyBorder="1" applyAlignment="1" applyProtection="1">
      <alignment horizontal="center" vertical="center"/>
    </xf>
    <xf numFmtId="41" fontId="6" fillId="10" borderId="22" xfId="0" applyNumberFormat="1" applyFont="1" applyFill="1" applyBorder="1" applyAlignment="1" applyProtection="1">
      <alignment horizontal="center" vertical="center"/>
    </xf>
    <xf numFmtId="41" fontId="6" fillId="10" borderId="31" xfId="0" applyNumberFormat="1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horizontal="center" vertical="center" shrinkToFit="1"/>
      <protection locked="0"/>
    </xf>
    <xf numFmtId="0" fontId="12" fillId="14" borderId="23" xfId="0" applyFont="1" applyFill="1" applyBorder="1" applyAlignment="1" applyProtection="1">
      <alignment horizontal="center" vertical="center"/>
    </xf>
    <xf numFmtId="0" fontId="12" fillId="14" borderId="22" xfId="0" applyFont="1" applyFill="1" applyBorder="1" applyAlignment="1" applyProtection="1">
      <alignment horizontal="center" vertical="center"/>
    </xf>
    <xf numFmtId="0" fontId="49" fillId="14" borderId="30" xfId="3" applyFont="1" applyFill="1" applyBorder="1" applyAlignment="1" applyProtection="1">
      <alignment horizontal="center" vertical="center" wrapText="1"/>
    </xf>
    <xf numFmtId="0" fontId="49" fillId="14" borderId="4" xfId="3" applyFont="1" applyFill="1" applyBorder="1" applyAlignment="1" applyProtection="1">
      <alignment horizontal="center" vertical="center" wrapText="1"/>
    </xf>
    <xf numFmtId="0" fontId="49" fillId="14" borderId="5" xfId="3" applyFont="1" applyFill="1" applyBorder="1" applyAlignment="1" applyProtection="1">
      <alignment horizontal="center" vertical="center" wrapText="1"/>
    </xf>
    <xf numFmtId="0" fontId="7" fillId="13" borderId="21" xfId="0" applyFont="1" applyFill="1" applyBorder="1" applyAlignment="1" applyProtection="1">
      <alignment horizontal="center" vertical="center" wrapText="1"/>
    </xf>
    <xf numFmtId="0" fontId="7" fillId="13" borderId="22" xfId="0" applyFont="1" applyFill="1" applyBorder="1" applyAlignment="1" applyProtection="1">
      <alignment horizontal="center" vertical="center" wrapText="1"/>
    </xf>
    <xf numFmtId="0" fontId="7" fillId="13" borderId="31" xfId="0" applyFont="1" applyFill="1" applyBorder="1" applyAlignment="1" applyProtection="1">
      <alignment horizontal="center" vertical="center" wrapText="1"/>
    </xf>
    <xf numFmtId="0" fontId="6" fillId="2" borderId="23" xfId="0" applyFont="1" applyFill="1" applyBorder="1" applyAlignment="1" applyProtection="1">
      <alignment horizontal="center" vertical="center"/>
    </xf>
    <xf numFmtId="0" fontId="6" fillId="2" borderId="22" xfId="0" applyFont="1" applyFill="1" applyBorder="1" applyAlignment="1" applyProtection="1">
      <alignment horizontal="center" vertical="center"/>
    </xf>
    <xf numFmtId="0" fontId="6" fillId="2" borderId="24" xfId="0" applyFont="1" applyFill="1" applyBorder="1" applyAlignment="1" applyProtection="1">
      <alignment horizontal="center" vertical="center"/>
    </xf>
    <xf numFmtId="0" fontId="5" fillId="0" borderId="2" xfId="3" applyFont="1" applyFill="1" applyBorder="1" applyAlignment="1" applyProtection="1">
      <alignment horizontal="center" vertical="center"/>
      <protection locked="0"/>
    </xf>
    <xf numFmtId="0" fontId="5" fillId="0" borderId="2" xfId="3" applyFont="1" applyFill="1" applyBorder="1" applyAlignment="1" applyProtection="1">
      <alignment horizontal="left" vertical="center"/>
      <protection locked="0"/>
    </xf>
    <xf numFmtId="0" fontId="5" fillId="0" borderId="30" xfId="0" applyFont="1" applyFill="1" applyBorder="1" applyAlignment="1" applyProtection="1">
      <alignment horizontal="center" vertical="center"/>
      <protection locked="0"/>
    </xf>
    <xf numFmtId="0" fontId="5" fillId="0" borderId="4" xfId="0" applyFont="1" applyFill="1" applyBorder="1" applyAlignment="1" applyProtection="1">
      <alignment horizontal="center" vertical="center"/>
      <protection locked="0"/>
    </xf>
    <xf numFmtId="0" fontId="5" fillId="0" borderId="5" xfId="0" applyFont="1" applyFill="1" applyBorder="1" applyAlignment="1" applyProtection="1">
      <alignment horizontal="center" vertical="center"/>
      <protection locked="0"/>
    </xf>
    <xf numFmtId="0" fontId="12" fillId="2" borderId="3" xfId="0" applyFont="1" applyFill="1" applyBorder="1" applyAlignment="1" applyProtection="1">
      <alignment horizontal="left" vertical="center"/>
    </xf>
    <xf numFmtId="0" fontId="12" fillId="2" borderId="4" xfId="0" applyFont="1" applyFill="1" applyBorder="1" applyAlignment="1" applyProtection="1">
      <alignment horizontal="left" vertical="center"/>
    </xf>
    <xf numFmtId="0" fontId="12" fillId="2" borderId="5" xfId="0" applyFont="1" applyFill="1" applyBorder="1" applyAlignment="1" applyProtection="1">
      <alignment horizontal="left" vertical="center"/>
    </xf>
    <xf numFmtId="0" fontId="12" fillId="0" borderId="30" xfId="0" applyFont="1" applyBorder="1" applyAlignment="1" applyProtection="1">
      <alignment horizontal="left" vertical="center"/>
      <protection locked="0"/>
    </xf>
    <xf numFmtId="0" fontId="12" fillId="0" borderId="4" xfId="0" applyFont="1" applyBorder="1" applyAlignment="1" applyProtection="1">
      <alignment horizontal="left" vertical="center"/>
      <protection locked="0"/>
    </xf>
    <xf numFmtId="0" fontId="12" fillId="0" borderId="33" xfId="0" applyFont="1" applyBorder="1" applyAlignment="1" applyProtection="1">
      <alignment horizontal="left" vertical="center"/>
      <protection locked="0"/>
    </xf>
    <xf numFmtId="176" fontId="12" fillId="0" borderId="30" xfId="0" applyNumberFormat="1" applyFont="1" applyBorder="1" applyAlignment="1" applyProtection="1">
      <alignment horizontal="left" vertical="center"/>
      <protection locked="0"/>
    </xf>
    <xf numFmtId="176" fontId="12" fillId="0" borderId="4" xfId="0" applyNumberFormat="1" applyFont="1" applyBorder="1" applyAlignment="1" applyProtection="1">
      <alignment horizontal="left" vertical="center"/>
      <protection locked="0"/>
    </xf>
    <xf numFmtId="176" fontId="12" fillId="0" borderId="33" xfId="0" applyNumberFormat="1" applyFont="1" applyBorder="1" applyAlignment="1" applyProtection="1">
      <alignment horizontal="left" vertical="center"/>
      <protection locked="0"/>
    </xf>
    <xf numFmtId="49" fontId="12" fillId="0" borderId="30" xfId="0" applyNumberFormat="1" applyFont="1" applyBorder="1" applyAlignment="1" applyProtection="1">
      <alignment horizontal="left" vertical="center"/>
      <protection locked="0"/>
    </xf>
    <xf numFmtId="49" fontId="12" fillId="0" borderId="4" xfId="0" applyNumberFormat="1" applyFont="1" applyBorder="1" applyAlignment="1" applyProtection="1">
      <alignment horizontal="left" vertical="center"/>
      <protection locked="0"/>
    </xf>
    <xf numFmtId="49" fontId="12" fillId="0" borderId="5" xfId="0" applyNumberFormat="1" applyFont="1" applyBorder="1" applyAlignment="1" applyProtection="1">
      <alignment horizontal="left" vertical="center"/>
      <protection locked="0"/>
    </xf>
    <xf numFmtId="0" fontId="6" fillId="13" borderId="21" xfId="0" applyFont="1" applyFill="1" applyBorder="1" applyAlignment="1" applyProtection="1">
      <alignment horizontal="center" vertical="center"/>
    </xf>
    <xf numFmtId="0" fontId="6" fillId="13" borderId="22" xfId="0" applyFont="1" applyFill="1" applyBorder="1" applyAlignment="1" applyProtection="1">
      <alignment horizontal="center" vertical="center"/>
    </xf>
    <xf numFmtId="0" fontId="6" fillId="13" borderId="31" xfId="0" applyFont="1" applyFill="1" applyBorder="1" applyAlignment="1" applyProtection="1">
      <alignment horizontal="center" vertical="center"/>
    </xf>
    <xf numFmtId="176" fontId="5" fillId="0" borderId="2" xfId="0" applyNumberFormat="1" applyFont="1" applyFill="1" applyBorder="1" applyAlignment="1" applyProtection="1">
      <alignment horizontal="left" vertical="center"/>
      <protection locked="0"/>
    </xf>
    <xf numFmtId="0" fontId="6" fillId="2" borderId="38" xfId="0" applyFont="1" applyFill="1" applyBorder="1" applyAlignment="1" applyProtection="1">
      <alignment horizontal="center" vertical="center"/>
    </xf>
    <xf numFmtId="0" fontId="6" fillId="2" borderId="2" xfId="0" applyFont="1" applyFill="1" applyBorder="1" applyAlignment="1" applyProtection="1">
      <alignment horizontal="center" vertical="center"/>
    </xf>
    <xf numFmtId="0" fontId="6" fillId="2" borderId="40" xfId="0" applyFont="1" applyFill="1" applyBorder="1" applyAlignment="1" applyProtection="1">
      <alignment horizontal="center" vertical="center"/>
    </xf>
    <xf numFmtId="0" fontId="6" fillId="2" borderId="39" xfId="0" applyFont="1" applyFill="1" applyBorder="1" applyAlignment="1" applyProtection="1">
      <alignment horizontal="center" vertical="center"/>
    </xf>
    <xf numFmtId="0" fontId="12" fillId="2" borderId="30" xfId="0" applyFont="1" applyFill="1" applyBorder="1" applyAlignment="1" applyProtection="1">
      <alignment horizontal="left" vertical="center"/>
    </xf>
    <xf numFmtId="0" fontId="12" fillId="0" borderId="44" xfId="0" applyFont="1" applyBorder="1" applyAlignment="1" applyProtection="1">
      <alignment horizontal="left" vertical="center"/>
      <protection locked="0"/>
    </xf>
    <xf numFmtId="0" fontId="12" fillId="0" borderId="12" xfId="0" applyFont="1" applyBorder="1" applyAlignment="1" applyProtection="1">
      <alignment horizontal="left" vertical="center"/>
      <protection locked="0"/>
    </xf>
    <xf numFmtId="0" fontId="12" fillId="0" borderId="34" xfId="0" applyFont="1" applyBorder="1" applyAlignment="1" applyProtection="1">
      <alignment horizontal="left" vertical="center"/>
      <protection locked="0"/>
    </xf>
    <xf numFmtId="0" fontId="32" fillId="0" borderId="30" xfId="4" applyBorder="1" applyAlignment="1" applyProtection="1">
      <alignment horizontal="left" vertical="center"/>
      <protection locked="0"/>
    </xf>
    <xf numFmtId="0" fontId="57" fillId="0" borderId="4" xfId="4" applyFont="1" applyBorder="1" applyAlignment="1" applyProtection="1">
      <alignment horizontal="left" vertical="center"/>
      <protection locked="0"/>
    </xf>
    <xf numFmtId="0" fontId="57" fillId="0" borderId="33" xfId="4" applyFont="1" applyBorder="1" applyAlignment="1" applyProtection="1">
      <alignment horizontal="left" vertical="center"/>
      <protection locked="0"/>
    </xf>
    <xf numFmtId="41" fontId="23" fillId="10" borderId="21" xfId="0" applyNumberFormat="1" applyFont="1" applyFill="1" applyBorder="1" applyAlignment="1" applyProtection="1">
      <alignment horizontal="center" vertical="center"/>
    </xf>
    <xf numFmtId="41" fontId="23" fillId="10" borderId="22" xfId="0" applyNumberFormat="1" applyFont="1" applyFill="1" applyBorder="1" applyAlignment="1" applyProtection="1">
      <alignment horizontal="center" vertical="center"/>
    </xf>
    <xf numFmtId="41" fontId="23" fillId="10" borderId="31" xfId="0" applyNumberFormat="1" applyFont="1" applyFill="1" applyBorder="1" applyAlignment="1" applyProtection="1">
      <alignment horizontal="center" vertical="center"/>
    </xf>
    <xf numFmtId="0" fontId="5" fillId="0" borderId="39" xfId="0" applyFont="1" applyFill="1" applyBorder="1" applyAlignment="1" applyProtection="1">
      <alignment horizontal="left" vertical="center"/>
      <protection locked="0"/>
    </xf>
    <xf numFmtId="0" fontId="5" fillId="10" borderId="30" xfId="0" applyFont="1" applyFill="1" applyBorder="1" applyAlignment="1" applyProtection="1">
      <alignment horizontal="left" vertical="center"/>
      <protection locked="0"/>
    </xf>
    <xf numFmtId="0" fontId="5" fillId="10" borderId="4" xfId="0" applyFont="1" applyFill="1" applyBorder="1" applyAlignment="1" applyProtection="1">
      <alignment horizontal="left" vertical="center"/>
      <protection locked="0"/>
    </xf>
    <xf numFmtId="0" fontId="6" fillId="14" borderId="17" xfId="0" applyFont="1" applyFill="1" applyBorder="1" applyAlignment="1" applyProtection="1">
      <alignment horizontal="center" vertical="center"/>
    </xf>
    <xf numFmtId="176" fontId="49" fillId="2" borderId="23" xfId="3" applyNumberFormat="1" applyFont="1" applyFill="1" applyBorder="1" applyAlignment="1" applyProtection="1">
      <alignment horizontal="left" vertical="center"/>
    </xf>
    <xf numFmtId="176" fontId="49" fillId="2" borderId="22" xfId="3" applyNumberFormat="1" applyFont="1" applyFill="1" applyBorder="1" applyAlignment="1" applyProtection="1">
      <alignment horizontal="left" vertical="center"/>
    </xf>
    <xf numFmtId="176" fontId="49" fillId="2" borderId="24" xfId="3" applyNumberFormat="1" applyFont="1" applyFill="1" applyBorder="1" applyAlignment="1" applyProtection="1">
      <alignment horizontal="left" vertical="center"/>
    </xf>
    <xf numFmtId="176" fontId="5" fillId="0" borderId="39" xfId="0" applyNumberFormat="1" applyFont="1" applyFill="1" applyBorder="1" applyAlignment="1" applyProtection="1">
      <alignment horizontal="left" vertical="center"/>
      <protection locked="0"/>
    </xf>
    <xf numFmtId="0" fontId="49" fillId="2" borderId="23" xfId="3" applyFont="1" applyFill="1" applyBorder="1" applyAlignment="1" applyProtection="1">
      <alignment horizontal="left" vertical="center"/>
    </xf>
    <xf numFmtId="0" fontId="49" fillId="2" borderId="22" xfId="3" applyFont="1" applyFill="1" applyBorder="1" applyAlignment="1" applyProtection="1">
      <alignment horizontal="left" vertical="center"/>
    </xf>
    <xf numFmtId="0" fontId="49" fillId="2" borderId="24" xfId="3" applyFont="1" applyFill="1" applyBorder="1" applyAlignment="1" applyProtection="1">
      <alignment horizontal="left" vertical="center"/>
    </xf>
    <xf numFmtId="178" fontId="5" fillId="0" borderId="2" xfId="3" applyNumberFormat="1" applyFont="1" applyFill="1" applyBorder="1" applyAlignment="1" applyProtection="1">
      <alignment horizontal="center" vertical="center"/>
      <protection locked="0"/>
    </xf>
    <xf numFmtId="0" fontId="49" fillId="14" borderId="26" xfId="0" applyFont="1" applyFill="1" applyBorder="1" applyAlignment="1" applyProtection="1">
      <alignment horizontal="center" vertical="center"/>
    </xf>
    <xf numFmtId="178" fontId="5" fillId="0" borderId="2" xfId="0" applyNumberFormat="1" applyFont="1" applyFill="1" applyBorder="1" applyAlignment="1" applyProtection="1">
      <alignment horizontal="right" vertical="center"/>
    </xf>
    <xf numFmtId="0" fontId="6" fillId="14" borderId="14" xfId="0" applyFont="1" applyFill="1" applyBorder="1" applyAlignment="1" applyProtection="1">
      <alignment horizontal="center" vertical="center"/>
    </xf>
    <xf numFmtId="0" fontId="6" fillId="2" borderId="15" xfId="0" applyFont="1" applyFill="1" applyBorder="1" applyAlignment="1" applyProtection="1">
      <alignment horizontal="center" vertical="center"/>
    </xf>
    <xf numFmtId="0" fontId="56" fillId="14" borderId="26" xfId="0" applyFont="1" applyFill="1" applyBorder="1" applyAlignment="1" applyProtection="1">
      <alignment horizontal="center" vertical="center" textRotation="255" wrapText="1"/>
    </xf>
    <xf numFmtId="0" fontId="26" fillId="14" borderId="26" xfId="0" applyFont="1" applyFill="1" applyBorder="1" applyAlignment="1" applyProtection="1">
      <alignment horizontal="center" vertical="center" wrapText="1"/>
    </xf>
    <xf numFmtId="0" fontId="26" fillId="14" borderId="26" xfId="0" applyFont="1" applyFill="1" applyBorder="1" applyAlignment="1" applyProtection="1">
      <alignment horizontal="center" vertical="center"/>
    </xf>
    <xf numFmtId="0" fontId="13" fillId="0" borderId="1" xfId="0" applyFont="1" applyFill="1" applyBorder="1" applyAlignment="1" applyProtection="1">
      <alignment horizontal="center" vertical="center"/>
    </xf>
    <xf numFmtId="0" fontId="18" fillId="4" borderId="11" xfId="5" applyFont="1" applyFill="1" applyBorder="1" applyAlignment="1" applyProtection="1">
      <alignment horizontal="center" vertical="center"/>
    </xf>
    <xf numFmtId="0" fontId="18" fillId="4" borderId="12" xfId="5" applyFont="1" applyFill="1" applyBorder="1" applyAlignment="1" applyProtection="1">
      <alignment horizontal="center" vertical="center"/>
    </xf>
    <xf numFmtId="0" fontId="18" fillId="4" borderId="34" xfId="5" applyFont="1" applyFill="1" applyBorder="1" applyAlignment="1" applyProtection="1">
      <alignment horizontal="center" vertical="center"/>
    </xf>
    <xf numFmtId="0" fontId="37" fillId="11" borderId="0" xfId="1" applyFont="1" applyFill="1" applyAlignment="1" applyProtection="1">
      <alignment horizontal="center" vertical="center"/>
    </xf>
    <xf numFmtId="0" fontId="23" fillId="4" borderId="9" xfId="5" applyFont="1" applyFill="1" applyBorder="1" applyAlignment="1" applyProtection="1">
      <alignment horizontal="center" vertical="center"/>
    </xf>
    <xf numFmtId="0" fontId="23" fillId="4" borderId="10" xfId="5" applyFont="1" applyFill="1" applyBorder="1" applyAlignment="1" applyProtection="1">
      <alignment horizontal="center" vertical="center"/>
    </xf>
    <xf numFmtId="0" fontId="23" fillId="4" borderId="35" xfId="5" applyFont="1" applyFill="1" applyBorder="1" applyAlignment="1" applyProtection="1">
      <alignment horizontal="center" vertical="center"/>
    </xf>
    <xf numFmtId="0" fontId="12" fillId="0" borderId="36" xfId="0" applyFont="1" applyBorder="1" applyAlignment="1" applyProtection="1">
      <alignment horizontal="left" vertical="center"/>
      <protection locked="0"/>
    </xf>
    <xf numFmtId="0" fontId="12" fillId="0" borderId="10" xfId="0" applyFont="1" applyBorder="1" applyAlignment="1" applyProtection="1">
      <alignment horizontal="left" vertical="center"/>
      <protection locked="0"/>
    </xf>
    <xf numFmtId="0" fontId="12" fillId="0" borderId="35" xfId="0" applyFont="1" applyBorder="1" applyAlignment="1" applyProtection="1">
      <alignment horizontal="left" vertical="center"/>
      <protection locked="0"/>
    </xf>
    <xf numFmtId="0" fontId="12" fillId="2" borderId="36" xfId="0" applyFont="1" applyFill="1" applyBorder="1" applyAlignment="1" applyProtection="1">
      <alignment horizontal="left" vertical="center"/>
    </xf>
    <xf numFmtId="0" fontId="12" fillId="2" borderId="10" xfId="0" applyFont="1" applyFill="1" applyBorder="1" applyAlignment="1" applyProtection="1">
      <alignment horizontal="left" vertical="center"/>
    </xf>
    <xf numFmtId="0" fontId="12" fillId="2" borderId="37" xfId="0" applyFont="1" applyFill="1" applyBorder="1" applyAlignment="1" applyProtection="1">
      <alignment horizontal="left" vertical="center"/>
    </xf>
    <xf numFmtId="0" fontId="12" fillId="2" borderId="9" xfId="0" applyFont="1" applyFill="1" applyBorder="1" applyAlignment="1" applyProtection="1">
      <alignment horizontal="left" vertical="center"/>
    </xf>
    <xf numFmtId="0" fontId="28" fillId="13" borderId="22" xfId="0" applyFont="1" applyFill="1" applyBorder="1" applyAlignment="1" applyProtection="1">
      <alignment horizontal="right" vertical="center" wrapText="1"/>
    </xf>
    <xf numFmtId="0" fontId="28" fillId="13" borderId="31" xfId="0" applyFont="1" applyFill="1" applyBorder="1" applyAlignment="1" applyProtection="1">
      <alignment horizontal="right" vertical="center" wrapText="1"/>
    </xf>
    <xf numFmtId="56" fontId="7" fillId="10" borderId="3" xfId="5" applyNumberFormat="1" applyFont="1" applyFill="1" applyBorder="1" applyAlignment="1" applyProtection="1">
      <alignment horizontal="left" vertical="center"/>
      <protection locked="0"/>
    </xf>
    <xf numFmtId="56" fontId="7" fillId="10" borderId="4" xfId="5" applyNumberFormat="1" applyFont="1" applyFill="1" applyBorder="1" applyAlignment="1" applyProtection="1">
      <alignment horizontal="left" vertical="center"/>
      <protection locked="0"/>
    </xf>
    <xf numFmtId="56" fontId="7" fillId="10" borderId="33" xfId="5" applyNumberFormat="1" applyFont="1" applyFill="1" applyBorder="1" applyAlignment="1" applyProtection="1">
      <alignment horizontal="left" vertical="center"/>
      <protection locked="0"/>
    </xf>
    <xf numFmtId="56" fontId="7" fillId="10" borderId="9" xfId="5" applyNumberFormat="1" applyFont="1" applyFill="1" applyBorder="1" applyAlignment="1" applyProtection="1">
      <alignment horizontal="left" vertical="center"/>
      <protection locked="0"/>
    </xf>
    <xf numFmtId="56" fontId="7" fillId="10" borderId="10" xfId="5" applyNumberFormat="1" applyFont="1" applyFill="1" applyBorder="1" applyAlignment="1" applyProtection="1">
      <alignment horizontal="left" vertical="center"/>
      <protection locked="0"/>
    </xf>
    <xf numFmtId="56" fontId="7" fillId="10" borderId="35" xfId="5" applyNumberFormat="1" applyFont="1" applyFill="1" applyBorder="1" applyAlignment="1" applyProtection="1">
      <alignment horizontal="left" vertical="center"/>
      <protection locked="0"/>
    </xf>
    <xf numFmtId="0" fontId="20" fillId="3" borderId="21" xfId="2" applyFont="1" applyFill="1" applyBorder="1" applyAlignment="1" applyProtection="1">
      <alignment horizontal="left" vertical="center"/>
    </xf>
    <xf numFmtId="0" fontId="20" fillId="3" borderId="22" xfId="2" applyFont="1" applyFill="1" applyBorder="1" applyAlignment="1" applyProtection="1">
      <alignment horizontal="left" vertical="center"/>
    </xf>
    <xf numFmtId="0" fontId="20" fillId="3" borderId="31" xfId="2" applyFont="1" applyFill="1" applyBorder="1" applyAlignment="1" applyProtection="1">
      <alignment horizontal="left" vertical="center"/>
    </xf>
    <xf numFmtId="0" fontId="7" fillId="2" borderId="17" xfId="0" applyFont="1" applyFill="1" applyBorder="1" applyAlignment="1" applyProtection="1">
      <alignment horizontal="left" vertical="center" wrapText="1"/>
    </xf>
    <xf numFmtId="0" fontId="5" fillId="10" borderId="32" xfId="0" applyFont="1" applyFill="1" applyBorder="1" applyAlignment="1" applyProtection="1">
      <alignment horizontal="left" vertical="center"/>
      <protection locked="0"/>
    </xf>
    <xf numFmtId="0" fontId="5" fillId="10" borderId="0" xfId="0" applyFont="1" applyFill="1" applyBorder="1" applyAlignment="1" applyProtection="1">
      <alignment horizontal="left" vertical="center"/>
      <protection locked="0"/>
    </xf>
    <xf numFmtId="0" fontId="7" fillId="2" borderId="17" xfId="0" applyFont="1" applyFill="1" applyBorder="1" applyAlignment="1" applyProtection="1">
      <alignment horizontal="center" vertical="center" wrapText="1"/>
    </xf>
    <xf numFmtId="0" fontId="12" fillId="14" borderId="17" xfId="0" applyFont="1" applyFill="1" applyBorder="1" applyAlignment="1" applyProtection="1">
      <alignment horizontal="center" vertical="center"/>
    </xf>
    <xf numFmtId="0" fontId="8" fillId="0" borderId="0" xfId="0" applyFont="1" applyFill="1" applyAlignment="1" applyProtection="1">
      <alignment horizontal="center" vertical="center"/>
    </xf>
    <xf numFmtId="0" fontId="19" fillId="13" borderId="21" xfId="0" applyFont="1" applyFill="1" applyBorder="1" applyAlignment="1" applyProtection="1">
      <alignment horizontal="center" vertical="center"/>
    </xf>
    <xf numFmtId="0" fontId="19" fillId="13" borderId="22" xfId="0" applyFont="1" applyFill="1" applyBorder="1" applyAlignment="1" applyProtection="1">
      <alignment horizontal="center" vertical="center"/>
    </xf>
    <xf numFmtId="0" fontId="19" fillId="13" borderId="31" xfId="0" applyFont="1" applyFill="1" applyBorder="1" applyAlignment="1" applyProtection="1">
      <alignment horizontal="center" vertical="center"/>
    </xf>
    <xf numFmtId="178" fontId="49" fillId="14" borderId="26" xfId="3" applyNumberFormat="1" applyFont="1" applyFill="1" applyBorder="1" applyAlignment="1" applyProtection="1">
      <alignment horizontal="center" vertical="center"/>
    </xf>
    <xf numFmtId="178" fontId="49" fillId="2" borderId="28" xfId="3" applyNumberFormat="1" applyFont="1" applyFill="1" applyBorder="1" applyAlignment="1" applyProtection="1">
      <alignment horizontal="right" vertical="center"/>
    </xf>
    <xf numFmtId="178" fontId="49" fillId="2" borderId="26" xfId="3" applyNumberFormat="1" applyFont="1" applyFill="1" applyBorder="1" applyAlignment="1" applyProtection="1">
      <alignment horizontal="right" vertical="center"/>
    </xf>
    <xf numFmtId="178" fontId="49" fillId="2" borderId="51" xfId="3" applyNumberFormat="1" applyFont="1" applyFill="1" applyBorder="1" applyAlignment="1" applyProtection="1">
      <alignment horizontal="right" vertical="center"/>
    </xf>
  </cellXfs>
  <cellStyles count="9">
    <cellStyle name="20% - アクセント 6" xfId="1" builtinId="50"/>
    <cellStyle name="60% - アクセント 5" xfId="2" builtinId="48"/>
    <cellStyle name="どちらでもない" xfId="3" builtinId="28"/>
    <cellStyle name="ハイパーリンク" xfId="4" builtinId="8"/>
    <cellStyle name="メモ" xfId="5" builtinId="10"/>
    <cellStyle name="桁区切り" xfId="6" builtinId="6"/>
    <cellStyle name="入力" xfId="7" builtinId="20"/>
    <cellStyle name="標準" xfId="0" builtinId="0"/>
    <cellStyle name="標準 2" xfId="8" xr:uid="{00000000-0005-0000-0000-000008000000}"/>
  </cellStyles>
  <dxfs count="1">
    <dxf>
      <fill>
        <patternFill patternType="solid"/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order@yonezawa-sakano.co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EP53"/>
  <sheetViews>
    <sheetView tabSelected="1" view="pageBreakPreview" zoomScaleNormal="100" zoomScaleSheetLayoutView="100" workbookViewId="0">
      <selection activeCell="BP4" sqref="BP4"/>
    </sheetView>
  </sheetViews>
  <sheetFormatPr defaultColWidth="13" defaultRowHeight="13.5" x14ac:dyDescent="0.15"/>
  <cols>
    <col min="1" max="1" width="2.375" style="18" customWidth="1"/>
    <col min="2" max="3" width="1.625" style="20" customWidth="1"/>
    <col min="4" max="42" width="1.625" style="75" customWidth="1"/>
    <col min="43" max="43" width="4.625" style="75" customWidth="1"/>
    <col min="44" max="48" width="1.625" style="75" customWidth="1"/>
    <col min="49" max="49" width="1.5" style="75" customWidth="1"/>
    <col min="50" max="51" width="2.125" style="75" customWidth="1"/>
    <col min="52" max="52" width="1.875" style="75" customWidth="1"/>
    <col min="53" max="53" width="1.625" style="75" customWidth="1"/>
    <col min="54" max="54" width="2.5" style="75" customWidth="1"/>
    <col min="55" max="56" width="1.625" style="75" customWidth="1"/>
    <col min="57" max="57" width="2.125" style="75" customWidth="1"/>
    <col min="58" max="59" width="1.625" style="75" customWidth="1"/>
    <col min="60" max="60" width="2.125" style="75" customWidth="1"/>
    <col min="61" max="68" width="1.625" style="75" customWidth="1"/>
    <col min="69" max="79" width="1.375" style="75" customWidth="1"/>
    <col min="80" max="80" width="28.875" style="75" customWidth="1"/>
    <col min="81" max="81" width="1.375" style="75" customWidth="1"/>
    <col min="82" max="82" width="9.875" style="75" customWidth="1"/>
    <col min="83" max="83" width="1.125" style="75" customWidth="1"/>
    <col min="84" max="84" width="1.625" style="75" customWidth="1"/>
    <col min="85" max="85" width="3" style="75" customWidth="1"/>
    <col min="86" max="89" width="1.625" style="75" customWidth="1"/>
    <col min="90" max="90" width="10.25" style="97" customWidth="1"/>
    <col min="91" max="91" width="29.25" style="75" customWidth="1"/>
    <col min="92" max="93" width="6" style="75" customWidth="1"/>
    <col min="94" max="95" width="1.625" style="75" customWidth="1"/>
    <col min="96" max="96" width="2.125" style="75" customWidth="1"/>
    <col min="97" max="97" width="2" style="75" customWidth="1"/>
    <col min="98" max="98" width="1.625" style="75" customWidth="1"/>
    <col min="99" max="99" width="5.125" style="52" hidden="1" customWidth="1"/>
    <col min="100" max="100" width="2.125" style="51" hidden="1" customWidth="1"/>
    <col min="101" max="101" width="1.875" style="51" hidden="1" customWidth="1"/>
    <col min="102" max="102" width="6.5" style="51" hidden="1" customWidth="1"/>
    <col min="103" max="103" width="8.125" style="51" hidden="1" customWidth="1"/>
    <col min="104" max="104" width="17.375" style="51" hidden="1" customWidth="1"/>
    <col min="105" max="105" width="19.5" style="51" hidden="1" customWidth="1"/>
    <col min="106" max="106" width="10.625" style="51" hidden="1" customWidth="1"/>
    <col min="107" max="108" width="1.625" style="51" hidden="1" customWidth="1"/>
    <col min="109" max="110" width="1.625" style="46" hidden="1" customWidth="1"/>
    <col min="111" max="111" width="7.875" style="46" hidden="1" customWidth="1"/>
    <col min="112" max="112" width="1.625" style="46" hidden="1" customWidth="1"/>
    <col min="113" max="113" width="3.625" style="46" hidden="1" customWidth="1"/>
    <col min="114" max="136" width="1.625" style="46" hidden="1" customWidth="1"/>
    <col min="137" max="139" width="1.625" style="44" hidden="1" customWidth="1"/>
    <col min="140" max="140" width="7.5" style="44" customWidth="1"/>
    <col min="141" max="141" width="7.5" style="109" customWidth="1"/>
    <col min="142" max="16384" width="13" style="19"/>
  </cols>
  <sheetData>
    <row r="1" spans="1:146" s="110" customFormat="1" ht="20.25" customHeight="1" x14ac:dyDescent="0.15">
      <c r="A1" s="291" t="s">
        <v>1280</v>
      </c>
      <c r="B1" s="291"/>
      <c r="C1" s="291"/>
      <c r="D1" s="291"/>
      <c r="E1" s="291"/>
      <c r="F1" s="291"/>
      <c r="G1" s="291"/>
      <c r="H1" s="291"/>
      <c r="I1" s="291"/>
      <c r="J1" s="291"/>
      <c r="K1" s="291"/>
      <c r="L1" s="291"/>
      <c r="M1" s="291"/>
      <c r="N1" s="291"/>
      <c r="O1" s="291"/>
      <c r="P1" s="291"/>
      <c r="Q1" s="291"/>
      <c r="R1" s="291"/>
      <c r="S1" s="291"/>
      <c r="T1" s="291"/>
      <c r="U1" s="291"/>
      <c r="V1" s="291"/>
      <c r="W1" s="291"/>
      <c r="X1" s="291"/>
      <c r="Y1" s="291"/>
      <c r="Z1" s="291"/>
      <c r="AA1" s="291"/>
      <c r="AB1" s="291"/>
      <c r="AC1" s="291"/>
      <c r="AD1" s="291"/>
      <c r="AE1" s="291"/>
      <c r="AF1" s="291"/>
      <c r="AG1" s="291"/>
      <c r="AH1" s="291"/>
      <c r="AI1" s="291"/>
      <c r="AJ1" s="291"/>
      <c r="AK1" s="291"/>
      <c r="AL1" s="291"/>
      <c r="AM1" s="291"/>
      <c r="AN1" s="291"/>
      <c r="AO1" s="291"/>
      <c r="AP1" s="291"/>
      <c r="AQ1" s="291"/>
      <c r="AR1" s="291"/>
      <c r="AS1" s="291"/>
      <c r="AT1" s="291"/>
      <c r="AU1" s="291"/>
      <c r="AV1" s="291"/>
      <c r="AW1" s="291"/>
      <c r="AX1" s="291"/>
      <c r="AY1" s="291"/>
      <c r="AZ1" s="291"/>
      <c r="BA1" s="291"/>
      <c r="BB1" s="291"/>
      <c r="BC1" s="291"/>
      <c r="BD1" s="291"/>
      <c r="BE1" s="291"/>
      <c r="BF1" s="291"/>
      <c r="BG1" s="291"/>
      <c r="BH1" s="291"/>
      <c r="BI1" s="291"/>
      <c r="BJ1" s="291"/>
      <c r="BK1" s="291"/>
      <c r="BL1" s="291"/>
      <c r="BM1" s="291"/>
      <c r="BN1" s="291"/>
      <c r="BO1" s="291"/>
      <c r="BP1" s="291"/>
      <c r="BQ1" s="291"/>
      <c r="BR1" s="291"/>
      <c r="BS1" s="291"/>
      <c r="BT1" s="291"/>
      <c r="BU1" s="291"/>
      <c r="BV1" s="291"/>
      <c r="BW1" s="291"/>
      <c r="BX1" s="291"/>
      <c r="BY1" s="291"/>
      <c r="BZ1" s="291"/>
      <c r="CA1" s="291"/>
      <c r="CB1" s="291"/>
      <c r="CC1" s="291"/>
      <c r="CD1" s="291"/>
      <c r="CE1" s="291"/>
      <c r="CF1" s="291"/>
      <c r="CG1" s="291"/>
      <c r="CH1" s="291"/>
      <c r="CI1" s="291"/>
      <c r="CJ1" s="291"/>
      <c r="CK1" s="291"/>
      <c r="CL1" s="291"/>
      <c r="CM1" s="291"/>
      <c r="CN1" s="291"/>
      <c r="CO1" s="291"/>
      <c r="CP1" s="291"/>
      <c r="CQ1" s="291"/>
      <c r="CR1" s="291"/>
      <c r="CS1" s="291"/>
      <c r="CT1" s="291"/>
      <c r="CU1" s="291"/>
      <c r="CV1" s="291"/>
      <c r="CW1" s="291"/>
      <c r="CX1" s="291"/>
      <c r="CY1" s="291"/>
      <c r="CZ1" s="291"/>
      <c r="DA1" s="291"/>
      <c r="DB1" s="291"/>
      <c r="DC1" s="291"/>
      <c r="DD1" s="291"/>
      <c r="DE1" s="291"/>
      <c r="DF1" s="291"/>
      <c r="DG1" s="291"/>
      <c r="DH1" s="291"/>
      <c r="DI1" s="291"/>
      <c r="DJ1" s="291"/>
      <c r="DK1" s="291"/>
      <c r="DL1" s="291"/>
      <c r="DM1" s="291"/>
      <c r="DN1" s="291"/>
      <c r="DO1" s="291"/>
      <c r="DP1" s="291"/>
      <c r="DQ1" s="291"/>
      <c r="DR1" s="291"/>
      <c r="DS1" s="291"/>
      <c r="DT1" s="291"/>
      <c r="DU1" s="291"/>
      <c r="DV1" s="291"/>
      <c r="DW1" s="291"/>
      <c r="DX1" s="291"/>
      <c r="DY1" s="291"/>
      <c r="DZ1" s="291"/>
      <c r="EA1" s="291"/>
      <c r="EB1" s="291"/>
      <c r="EC1" s="291"/>
      <c r="ED1" s="291"/>
      <c r="EE1" s="291"/>
      <c r="EF1" s="291"/>
      <c r="EG1" s="291"/>
      <c r="EH1" s="291"/>
      <c r="EI1" s="291"/>
      <c r="EJ1" s="291"/>
      <c r="EK1" s="146"/>
    </row>
    <row r="2" spans="1:146" s="110" customFormat="1" ht="20.25" customHeight="1" thickBot="1" x14ac:dyDescent="0.2">
      <c r="A2" s="108"/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  <c r="V2" s="108"/>
      <c r="W2" s="108"/>
      <c r="X2" s="108"/>
      <c r="Y2" s="108"/>
      <c r="Z2" s="108"/>
      <c r="AA2" s="108"/>
      <c r="AB2" s="108"/>
      <c r="AC2" s="108"/>
      <c r="AD2" s="108"/>
      <c r="AE2" s="108"/>
      <c r="AF2" s="108"/>
      <c r="AG2" s="108"/>
      <c r="AH2" s="108"/>
      <c r="AI2" s="108"/>
      <c r="AJ2" s="108"/>
      <c r="AK2" s="260" t="s">
        <v>1260</v>
      </c>
      <c r="AL2" s="260"/>
      <c r="AM2" s="260"/>
      <c r="AN2" s="260"/>
      <c r="AO2" s="260"/>
      <c r="AP2" s="260"/>
      <c r="AQ2" s="260"/>
      <c r="AR2" s="260"/>
      <c r="AS2" s="260"/>
      <c r="AT2" s="260"/>
      <c r="AU2" s="260"/>
      <c r="AV2" s="260"/>
      <c r="AW2" s="260"/>
      <c r="AX2" s="260"/>
      <c r="AY2" s="260"/>
      <c r="AZ2" s="108"/>
      <c r="BA2" s="108"/>
      <c r="BB2" s="108"/>
      <c r="BC2" s="108"/>
      <c r="BD2" s="108"/>
      <c r="BE2" s="108"/>
      <c r="BF2" s="108"/>
      <c r="BG2" s="108"/>
      <c r="BH2" s="108"/>
      <c r="BI2" s="108"/>
      <c r="BJ2" s="108"/>
      <c r="BK2" s="108"/>
      <c r="BL2" s="108"/>
      <c r="BM2" s="108"/>
      <c r="BN2" s="108"/>
      <c r="BO2" s="108"/>
      <c r="BP2" s="108"/>
      <c r="BQ2" s="108"/>
      <c r="BR2" s="108"/>
      <c r="BS2" s="108"/>
      <c r="BT2" s="108"/>
      <c r="BU2" s="108"/>
      <c r="BV2" s="108"/>
      <c r="BW2" s="108"/>
      <c r="BX2" s="108"/>
      <c r="BY2" s="108"/>
      <c r="BZ2" s="108"/>
      <c r="CA2" s="108"/>
      <c r="CB2" s="108"/>
      <c r="CC2" s="108"/>
      <c r="CD2" s="108"/>
      <c r="CE2" s="108"/>
      <c r="CL2" s="111"/>
      <c r="CX2" s="114"/>
      <c r="CY2" s="114"/>
      <c r="CZ2" s="108"/>
      <c r="DA2" s="52"/>
      <c r="DB2" s="51"/>
      <c r="DC2" s="51"/>
      <c r="DD2" s="51"/>
      <c r="DE2" s="51"/>
      <c r="DF2" s="51"/>
      <c r="DG2" s="51"/>
      <c r="DH2" s="51"/>
      <c r="DI2" s="51"/>
      <c r="DJ2" s="51"/>
      <c r="DK2" s="46"/>
      <c r="DL2" s="46"/>
      <c r="DM2" s="46"/>
      <c r="DN2" s="46"/>
      <c r="DO2" s="46"/>
      <c r="DP2" s="46"/>
      <c r="DQ2" s="46"/>
      <c r="DR2" s="46"/>
      <c r="DS2" s="46"/>
      <c r="DT2" s="46"/>
      <c r="DU2" s="46"/>
      <c r="DV2" s="46"/>
      <c r="DW2" s="46"/>
      <c r="DX2" s="46"/>
      <c r="DY2" s="46"/>
      <c r="DZ2" s="46"/>
      <c r="EA2" s="46"/>
      <c r="EB2" s="46"/>
      <c r="EC2" s="46"/>
      <c r="ED2" s="46"/>
      <c r="EE2" s="46"/>
      <c r="EF2" s="46"/>
      <c r="EG2" s="46"/>
      <c r="EH2" s="46"/>
      <c r="EI2" s="46"/>
      <c r="EJ2" s="46"/>
      <c r="EK2" s="46"/>
    </row>
    <row r="3" spans="1:146" s="110" customFormat="1" ht="20.25" customHeight="1" x14ac:dyDescent="0.15">
      <c r="A3" s="18"/>
      <c r="B3" s="264" t="s">
        <v>875</v>
      </c>
      <c r="C3" s="264"/>
      <c r="D3" s="264"/>
      <c r="E3" s="264"/>
      <c r="F3" s="264"/>
      <c r="G3" s="264"/>
      <c r="H3" s="264"/>
      <c r="I3" s="264"/>
      <c r="J3" s="264"/>
      <c r="K3" s="264"/>
      <c r="L3" s="264"/>
      <c r="M3" s="264"/>
      <c r="N3" s="264"/>
      <c r="O3" s="264"/>
      <c r="P3" s="264"/>
      <c r="Q3" s="264"/>
      <c r="R3" s="264"/>
      <c r="S3" s="264"/>
      <c r="T3" s="264"/>
      <c r="U3" s="264"/>
      <c r="V3" s="264"/>
      <c r="W3" s="264"/>
      <c r="X3" s="264"/>
      <c r="Y3" s="264"/>
      <c r="Z3" s="264"/>
      <c r="AA3" s="264"/>
      <c r="AB3" s="264"/>
      <c r="AC3" s="264"/>
      <c r="AD3" s="264"/>
      <c r="AE3" s="264"/>
      <c r="AF3" s="264"/>
      <c r="AG3" s="264"/>
      <c r="AH3" s="264"/>
      <c r="AI3" s="36"/>
      <c r="AJ3" s="36"/>
      <c r="AK3" s="265" t="s">
        <v>8</v>
      </c>
      <c r="AL3" s="266"/>
      <c r="AM3" s="266"/>
      <c r="AN3" s="266"/>
      <c r="AO3" s="266"/>
      <c r="AP3" s="266"/>
      <c r="AQ3" s="266"/>
      <c r="AR3" s="266"/>
      <c r="AS3" s="266"/>
      <c r="AT3" s="266"/>
      <c r="AU3" s="266"/>
      <c r="AV3" s="266"/>
      <c r="AW3" s="266"/>
      <c r="AX3" s="266"/>
      <c r="AY3" s="267"/>
      <c r="AZ3" s="108"/>
      <c r="BA3" s="108"/>
      <c r="BB3" s="108"/>
      <c r="BC3" s="108"/>
      <c r="BD3" s="108"/>
      <c r="BE3" s="108"/>
      <c r="BF3" s="108"/>
      <c r="BG3" s="108"/>
      <c r="BH3" s="108"/>
      <c r="BI3" s="108"/>
      <c r="BJ3" s="108"/>
      <c r="BK3" s="108"/>
      <c r="BL3" s="108"/>
      <c r="BM3" s="108"/>
      <c r="BN3" s="108"/>
      <c r="BO3" s="108"/>
      <c r="BP3" s="108"/>
      <c r="BQ3" s="108"/>
      <c r="BR3" s="108"/>
      <c r="BS3" s="108"/>
      <c r="BT3" s="108"/>
      <c r="BU3" s="108"/>
      <c r="BV3" s="108"/>
      <c r="BW3" s="108"/>
      <c r="BX3" s="108"/>
      <c r="BY3" s="108"/>
      <c r="BZ3" s="108"/>
      <c r="CA3" s="108"/>
      <c r="CB3" s="108"/>
      <c r="CC3" s="108"/>
      <c r="CD3" s="108"/>
      <c r="CE3" s="108"/>
      <c r="CF3" s="108"/>
      <c r="CG3" s="112"/>
      <c r="CH3" s="112"/>
      <c r="CI3" s="112"/>
      <c r="CJ3" s="112"/>
      <c r="CK3" s="112"/>
      <c r="CL3" s="113"/>
      <c r="CM3" s="112"/>
      <c r="CN3" s="112"/>
      <c r="CO3" s="112"/>
      <c r="CP3" s="112"/>
      <c r="CQ3" s="112"/>
      <c r="CR3" s="112"/>
      <c r="CS3" s="112"/>
      <c r="CT3" s="112"/>
      <c r="CU3" s="112"/>
      <c r="CV3" s="112"/>
      <c r="CW3" s="112"/>
      <c r="CX3" s="108"/>
      <c r="CY3" s="108"/>
      <c r="CZ3" s="108"/>
      <c r="DA3" s="52"/>
      <c r="DB3" s="51"/>
      <c r="DC3" s="51"/>
      <c r="DD3" s="51"/>
      <c r="DE3" s="51"/>
      <c r="DF3" s="51"/>
      <c r="DG3" s="51"/>
      <c r="DH3" s="51"/>
      <c r="DI3" s="51"/>
      <c r="DJ3" s="51"/>
      <c r="DK3" s="46"/>
      <c r="DL3" s="46"/>
      <c r="DM3" s="46"/>
      <c r="DN3" s="46"/>
      <c r="DO3" s="46"/>
      <c r="DP3" s="46"/>
      <c r="DQ3" s="46"/>
      <c r="DR3" s="46"/>
      <c r="DS3" s="46"/>
      <c r="DT3" s="46"/>
      <c r="DU3" s="46"/>
      <c r="DV3" s="46"/>
      <c r="DW3" s="46"/>
      <c r="DX3" s="46"/>
      <c r="DY3" s="46"/>
      <c r="DZ3" s="46"/>
      <c r="EA3" s="46"/>
      <c r="EB3" s="46"/>
      <c r="EC3" s="46"/>
      <c r="ED3" s="46"/>
      <c r="EE3" s="46"/>
      <c r="EF3" s="46"/>
      <c r="EG3" s="46"/>
      <c r="EH3" s="46"/>
      <c r="EI3" s="46"/>
      <c r="EJ3" s="46"/>
      <c r="EK3" s="46"/>
    </row>
    <row r="4" spans="1:146" s="110" customFormat="1" ht="20.25" customHeight="1" thickBot="1" x14ac:dyDescent="0.2">
      <c r="A4" s="18"/>
      <c r="B4" s="37"/>
      <c r="C4" s="37"/>
      <c r="D4" s="69" t="s">
        <v>874</v>
      </c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35"/>
      <c r="Z4" s="35"/>
      <c r="AA4" s="35"/>
      <c r="AB4" s="35"/>
      <c r="AC4" s="35"/>
      <c r="AD4" s="35"/>
      <c r="AE4" s="35"/>
      <c r="AF4" s="35"/>
      <c r="AG4" s="35"/>
      <c r="AH4" s="37"/>
      <c r="AI4" s="36"/>
      <c r="AJ4" s="36"/>
      <c r="AK4" s="261" t="s">
        <v>876</v>
      </c>
      <c r="AL4" s="262"/>
      <c r="AM4" s="262"/>
      <c r="AN4" s="262"/>
      <c r="AO4" s="262"/>
      <c r="AP4" s="262"/>
      <c r="AQ4" s="262"/>
      <c r="AR4" s="262"/>
      <c r="AS4" s="262"/>
      <c r="AT4" s="262"/>
      <c r="AU4" s="262"/>
      <c r="AV4" s="262"/>
      <c r="AW4" s="262"/>
      <c r="AX4" s="262"/>
      <c r="AY4" s="263"/>
      <c r="AZ4" s="115"/>
      <c r="BA4" s="108"/>
      <c r="BB4" s="108"/>
      <c r="BC4" s="108"/>
      <c r="BD4" s="108"/>
      <c r="BE4" s="108"/>
      <c r="BF4" s="108"/>
      <c r="BG4" s="108"/>
      <c r="BH4" s="108"/>
      <c r="BI4" s="108"/>
      <c r="BJ4" s="108"/>
      <c r="BK4" s="108"/>
      <c r="BL4" s="108"/>
      <c r="BM4" s="108"/>
      <c r="BN4" s="108"/>
      <c r="BO4" s="108"/>
      <c r="BP4" s="108"/>
      <c r="BQ4" s="108"/>
      <c r="BR4" s="108"/>
      <c r="BS4" s="108"/>
      <c r="BT4" s="108"/>
      <c r="BU4" s="108"/>
      <c r="BV4" s="108"/>
      <c r="BW4" s="108"/>
      <c r="BX4" s="108"/>
      <c r="BY4" s="108"/>
      <c r="BZ4" s="108"/>
      <c r="CA4" s="108"/>
      <c r="CB4" s="108"/>
      <c r="CC4" s="108"/>
      <c r="CD4" s="108"/>
      <c r="CE4" s="108"/>
      <c r="CF4" s="108"/>
      <c r="CG4" s="112"/>
      <c r="CH4" s="112"/>
      <c r="CI4" s="112"/>
      <c r="CJ4" s="112"/>
      <c r="CK4" s="112"/>
      <c r="CL4" s="113"/>
      <c r="CM4" s="112"/>
      <c r="CN4" s="112"/>
      <c r="CO4" s="112"/>
      <c r="CP4" s="112"/>
      <c r="CQ4" s="112"/>
      <c r="CR4" s="112"/>
      <c r="CS4" s="112"/>
      <c r="CT4" s="112"/>
      <c r="CU4" s="112"/>
      <c r="CV4" s="112"/>
      <c r="CW4" s="112"/>
      <c r="CX4" s="108"/>
      <c r="CY4" s="108"/>
      <c r="CZ4" s="108"/>
      <c r="DA4" s="52"/>
      <c r="DB4" s="51"/>
      <c r="DC4" s="51"/>
      <c r="DD4" s="51"/>
      <c r="DE4" s="51"/>
      <c r="DF4" s="51"/>
      <c r="DG4" s="51"/>
      <c r="DH4" s="51"/>
      <c r="DI4" s="51"/>
      <c r="DJ4" s="51"/>
      <c r="DK4" s="46"/>
      <c r="DL4" s="46"/>
      <c r="DM4" s="46"/>
      <c r="DN4" s="46"/>
      <c r="DO4" s="46"/>
      <c r="DP4" s="46"/>
      <c r="DQ4" s="46"/>
      <c r="DR4" s="46"/>
      <c r="DS4" s="46"/>
      <c r="DT4" s="46"/>
      <c r="DU4" s="46"/>
      <c r="DV4" s="46"/>
      <c r="DW4" s="46"/>
      <c r="DX4" s="46"/>
      <c r="DY4" s="46"/>
      <c r="DZ4" s="46"/>
      <c r="EA4" s="46"/>
      <c r="EB4" s="46"/>
      <c r="EC4" s="46"/>
      <c r="ED4" s="46"/>
      <c r="EE4" s="46"/>
      <c r="EF4" s="46"/>
      <c r="EG4" s="46"/>
      <c r="EH4" s="46"/>
      <c r="EI4" s="46"/>
      <c r="EJ4" s="46"/>
      <c r="EK4" s="46"/>
    </row>
    <row r="5" spans="1:146" s="106" customFormat="1" ht="15.75" customHeight="1" x14ac:dyDescent="0.15">
      <c r="A5" s="104"/>
      <c r="B5" s="116"/>
      <c r="C5" s="117"/>
      <c r="D5" s="117"/>
      <c r="E5" s="104"/>
      <c r="F5" s="117"/>
      <c r="G5" s="117"/>
      <c r="H5" s="117"/>
      <c r="I5" s="117"/>
      <c r="J5" s="117"/>
      <c r="K5" s="117"/>
      <c r="L5" s="117"/>
      <c r="M5" s="117"/>
      <c r="N5" s="117"/>
      <c r="O5" s="117"/>
      <c r="P5" s="117"/>
      <c r="Q5" s="117"/>
      <c r="R5" s="117"/>
      <c r="S5" s="117"/>
      <c r="T5" s="117"/>
      <c r="U5" s="117"/>
      <c r="V5" s="117"/>
      <c r="W5" s="117"/>
      <c r="X5" s="117"/>
      <c r="Y5" s="117"/>
      <c r="Z5" s="117"/>
      <c r="AA5" s="117"/>
      <c r="AB5" s="117"/>
      <c r="AC5" s="117"/>
      <c r="AD5" s="117"/>
      <c r="AE5" s="117"/>
      <c r="AF5" s="117"/>
      <c r="AG5" s="117"/>
      <c r="AH5" s="117"/>
      <c r="AI5" s="117"/>
      <c r="AJ5" s="117"/>
      <c r="AK5" s="130" t="s">
        <v>877</v>
      </c>
      <c r="AL5" s="104"/>
      <c r="AM5" s="104"/>
      <c r="AN5" s="104"/>
      <c r="AO5" s="104"/>
      <c r="AP5" s="104"/>
      <c r="AQ5" s="104"/>
      <c r="AR5" s="104"/>
      <c r="AS5" s="104"/>
      <c r="AT5" s="104"/>
      <c r="AU5" s="104"/>
      <c r="AV5" s="104"/>
      <c r="AW5" s="104"/>
      <c r="AX5" s="104"/>
      <c r="AY5" s="104"/>
      <c r="AZ5" s="104"/>
      <c r="BA5" s="104"/>
      <c r="BB5" s="104"/>
      <c r="BC5" s="104"/>
      <c r="BD5" s="104"/>
      <c r="BE5" s="104"/>
      <c r="BF5" s="104"/>
      <c r="BG5" s="104"/>
      <c r="BH5" s="104"/>
      <c r="BI5" s="104"/>
      <c r="BJ5" s="104"/>
      <c r="BK5" s="104"/>
      <c r="BL5" s="104"/>
      <c r="BM5" s="104"/>
      <c r="BN5" s="104"/>
      <c r="BO5" s="104"/>
      <c r="BP5" s="104"/>
      <c r="BQ5" s="104"/>
      <c r="BR5" s="104"/>
      <c r="BS5" s="104"/>
      <c r="BT5" s="104"/>
      <c r="BU5" s="104"/>
      <c r="BV5" s="104"/>
      <c r="BW5" s="104"/>
      <c r="BX5" s="104"/>
      <c r="BY5" s="104"/>
      <c r="BZ5" s="104"/>
      <c r="CA5" s="104"/>
      <c r="CB5" s="104"/>
      <c r="CC5" s="104"/>
      <c r="CD5" s="104"/>
      <c r="CE5" s="104"/>
      <c r="CF5" s="104"/>
      <c r="CG5" s="131"/>
      <c r="CH5" s="131"/>
      <c r="CI5" s="131"/>
      <c r="CJ5" s="131"/>
      <c r="CK5" s="131"/>
      <c r="CL5" s="132"/>
      <c r="CM5" s="131"/>
      <c r="CN5" s="131"/>
      <c r="CO5" s="131"/>
      <c r="CP5" s="131"/>
      <c r="CQ5" s="131"/>
      <c r="CR5" s="131"/>
      <c r="CS5" s="131"/>
      <c r="CT5" s="131"/>
      <c r="CU5" s="131"/>
      <c r="CV5" s="131"/>
      <c r="CW5" s="131"/>
      <c r="CX5" s="104"/>
      <c r="CY5" s="104"/>
      <c r="CZ5" s="104"/>
      <c r="DA5" s="54"/>
      <c r="DB5" s="53"/>
      <c r="DC5" s="53"/>
      <c r="DD5" s="53"/>
      <c r="DE5" s="53"/>
      <c r="DF5" s="53"/>
      <c r="DG5" s="53"/>
      <c r="DH5" s="53"/>
      <c r="DI5" s="53"/>
      <c r="DJ5" s="53"/>
      <c r="DK5" s="47"/>
      <c r="DL5" s="47"/>
      <c r="DM5" s="47"/>
      <c r="DN5" s="47"/>
      <c r="DO5" s="47"/>
      <c r="DP5" s="47"/>
      <c r="DQ5" s="47"/>
      <c r="DR5" s="47"/>
      <c r="DS5" s="47"/>
      <c r="DT5" s="47"/>
      <c r="DU5" s="47"/>
      <c r="DV5" s="47"/>
      <c r="DW5" s="47"/>
      <c r="DX5" s="47"/>
      <c r="DY5" s="47"/>
      <c r="DZ5" s="47"/>
      <c r="EA5" s="47"/>
      <c r="EB5" s="47"/>
      <c r="EC5" s="47"/>
      <c r="ED5" s="47"/>
      <c r="EE5" s="47"/>
      <c r="EF5" s="47"/>
      <c r="EG5" s="47"/>
      <c r="EH5" s="47"/>
      <c r="EI5" s="47"/>
      <c r="EJ5" s="47"/>
      <c r="EK5" s="47"/>
    </row>
    <row r="6" spans="1:146" s="106" customFormat="1" ht="20.25" customHeight="1" thickBot="1" x14ac:dyDescent="0.2">
      <c r="A6" s="104"/>
      <c r="B6" s="104"/>
      <c r="C6" s="104"/>
      <c r="D6" s="104"/>
      <c r="E6" s="104"/>
      <c r="F6" s="104"/>
      <c r="G6" s="104"/>
      <c r="H6" s="104"/>
      <c r="I6" s="104"/>
      <c r="J6" s="104"/>
      <c r="K6" s="104"/>
      <c r="L6" s="104"/>
      <c r="M6" s="104"/>
      <c r="N6" s="104"/>
      <c r="O6" s="104"/>
      <c r="P6" s="104"/>
      <c r="Q6" s="104"/>
      <c r="R6" s="104"/>
      <c r="S6" s="104"/>
      <c r="T6" s="104"/>
      <c r="U6" s="104"/>
      <c r="V6" s="104"/>
      <c r="W6" s="104"/>
      <c r="X6" s="104"/>
      <c r="Y6" s="104"/>
      <c r="Z6" s="104"/>
      <c r="AA6" s="104"/>
      <c r="AB6" s="104"/>
      <c r="AC6" s="104"/>
      <c r="AD6" s="104"/>
      <c r="AE6" s="104"/>
      <c r="AF6" s="104"/>
      <c r="AG6" s="104"/>
      <c r="AH6" s="104"/>
      <c r="AI6" s="104"/>
      <c r="AJ6" s="104"/>
      <c r="AK6" s="104"/>
      <c r="AL6" s="104"/>
      <c r="AM6" s="104"/>
      <c r="AN6" s="104"/>
      <c r="AO6" s="104"/>
      <c r="AP6" s="104"/>
      <c r="AQ6" s="104"/>
      <c r="AR6" s="104"/>
      <c r="AS6" s="104"/>
      <c r="AT6" s="104"/>
      <c r="AU6" s="104"/>
      <c r="AV6" s="104"/>
      <c r="AW6" s="104"/>
      <c r="AX6" s="104"/>
      <c r="AY6" s="104"/>
      <c r="AZ6" s="104"/>
      <c r="BA6" s="104"/>
      <c r="BB6" s="104"/>
      <c r="BC6" s="104"/>
      <c r="BD6" s="104"/>
      <c r="BE6" s="104"/>
      <c r="BF6" s="104"/>
      <c r="BG6" s="104"/>
      <c r="BH6" s="104"/>
      <c r="BI6" s="104"/>
      <c r="BJ6" s="104"/>
      <c r="BK6" s="104"/>
      <c r="BL6" s="104"/>
      <c r="BM6" s="104"/>
      <c r="BN6" s="104"/>
      <c r="BO6" s="104"/>
      <c r="BP6" s="104"/>
      <c r="BQ6" s="104"/>
      <c r="BR6" s="104"/>
      <c r="BS6" s="104"/>
      <c r="BT6" s="104"/>
      <c r="BU6" s="104"/>
      <c r="BV6" s="104"/>
      <c r="BW6" s="104"/>
      <c r="BX6" s="104"/>
      <c r="BY6" s="104"/>
      <c r="BZ6" s="104"/>
      <c r="CA6" s="104"/>
      <c r="CB6" s="104"/>
      <c r="CC6" s="104"/>
      <c r="CD6" s="104"/>
      <c r="CE6" s="104"/>
      <c r="CF6" s="104"/>
      <c r="CG6" s="104"/>
      <c r="CH6" s="104"/>
      <c r="CI6" s="104"/>
      <c r="CJ6" s="104"/>
      <c r="CK6" s="104"/>
      <c r="CL6" s="129"/>
      <c r="CM6" s="104"/>
      <c r="CN6" s="104"/>
      <c r="CO6" s="104"/>
      <c r="CP6" s="104"/>
      <c r="CQ6" s="104"/>
      <c r="CR6" s="104"/>
      <c r="CS6" s="104"/>
      <c r="CT6" s="104"/>
      <c r="CU6" s="104"/>
      <c r="CV6" s="104"/>
      <c r="CW6" s="104"/>
      <c r="CX6" s="104"/>
      <c r="CY6" s="104"/>
      <c r="CZ6" s="104"/>
      <c r="DA6" s="54"/>
      <c r="DB6" s="53"/>
      <c r="DC6" s="53"/>
      <c r="DD6" s="53"/>
      <c r="DE6" s="53"/>
      <c r="DF6" s="53"/>
      <c r="DG6" s="53"/>
      <c r="DH6" s="53"/>
      <c r="DI6" s="53"/>
      <c r="DJ6" s="53"/>
      <c r="DK6" s="47"/>
      <c r="DL6" s="47"/>
      <c r="DM6" s="47"/>
      <c r="DN6" s="47"/>
      <c r="DO6" s="47"/>
      <c r="DP6" s="47"/>
      <c r="DQ6" s="47"/>
      <c r="DR6" s="47"/>
      <c r="DS6" s="47"/>
      <c r="DT6" s="47"/>
      <c r="DU6" s="47"/>
      <c r="DV6" s="47"/>
      <c r="DW6" s="47"/>
      <c r="DX6" s="47"/>
      <c r="DY6" s="47"/>
      <c r="DZ6" s="47"/>
      <c r="EA6" s="47"/>
      <c r="EB6" s="47"/>
      <c r="EC6" s="47"/>
      <c r="ED6" s="47"/>
      <c r="EE6" s="47"/>
      <c r="EF6" s="47"/>
      <c r="EG6" s="47"/>
      <c r="EH6" s="47"/>
      <c r="EI6" s="47"/>
      <c r="EJ6" s="47"/>
      <c r="EK6" s="47"/>
      <c r="EL6" s="106" t="s">
        <v>881</v>
      </c>
      <c r="EM6" s="106" t="s">
        <v>891</v>
      </c>
      <c r="EN6" s="106" t="s">
        <v>895</v>
      </c>
      <c r="EP6" s="106" t="s">
        <v>1275</v>
      </c>
    </row>
    <row r="7" spans="1:146" ht="20.25" customHeight="1" thickBot="1" x14ac:dyDescent="0.2">
      <c r="B7" s="283" t="s">
        <v>10</v>
      </c>
      <c r="C7" s="284"/>
      <c r="D7" s="284"/>
      <c r="E7" s="284"/>
      <c r="F7" s="284"/>
      <c r="G7" s="284"/>
      <c r="H7" s="284"/>
      <c r="I7" s="284"/>
      <c r="J7" s="284"/>
      <c r="K7" s="284"/>
      <c r="L7" s="284"/>
      <c r="M7" s="284"/>
      <c r="N7" s="284"/>
      <c r="O7" s="284"/>
      <c r="P7" s="284"/>
      <c r="Q7" s="284"/>
      <c r="R7" s="284"/>
      <c r="S7" s="284"/>
      <c r="T7" s="284"/>
      <c r="U7" s="284"/>
      <c r="V7" s="284"/>
      <c r="W7" s="284"/>
      <c r="X7" s="284"/>
      <c r="Y7" s="284"/>
      <c r="Z7" s="284"/>
      <c r="AA7" s="284"/>
      <c r="AB7" s="284"/>
      <c r="AC7" s="284"/>
      <c r="AD7" s="284"/>
      <c r="AE7" s="284"/>
      <c r="AF7" s="284"/>
      <c r="AG7" s="284"/>
      <c r="AH7" s="285"/>
      <c r="AI7" s="18"/>
      <c r="AJ7" s="18"/>
      <c r="AK7" s="65" t="s">
        <v>25</v>
      </c>
      <c r="AL7" s="66"/>
      <c r="AM7" s="66"/>
      <c r="AN7" s="66"/>
      <c r="AO7" s="66"/>
      <c r="AP7" s="66"/>
      <c r="AQ7" s="66"/>
      <c r="AR7" s="66"/>
      <c r="AS7" s="66"/>
      <c r="AT7" s="66"/>
      <c r="AU7" s="66"/>
      <c r="AV7" s="66"/>
      <c r="AW7" s="66"/>
      <c r="AX7" s="66"/>
      <c r="AY7" s="275" t="s">
        <v>1278</v>
      </c>
      <c r="AZ7" s="275"/>
      <c r="BA7" s="275"/>
      <c r="BB7" s="275"/>
      <c r="BC7" s="275"/>
      <c r="BD7" s="276"/>
      <c r="BE7" s="18"/>
      <c r="BF7" s="21" t="s">
        <v>30</v>
      </c>
      <c r="BG7" s="21"/>
      <c r="BH7" s="21"/>
      <c r="BI7" s="21"/>
      <c r="BJ7" s="21"/>
      <c r="BK7" s="21"/>
      <c r="BL7" s="21"/>
      <c r="BM7" s="21"/>
      <c r="BN7" s="21"/>
      <c r="BO7" s="21"/>
      <c r="BP7" s="21"/>
      <c r="BQ7" s="91"/>
      <c r="BR7" s="91"/>
      <c r="BS7" s="91"/>
      <c r="BT7" s="91"/>
      <c r="BU7" s="91"/>
      <c r="BV7" s="91"/>
      <c r="BW7" s="91"/>
      <c r="BX7" s="91"/>
      <c r="BY7" s="91"/>
      <c r="BZ7" s="91"/>
      <c r="CA7" s="91"/>
      <c r="CB7" s="91"/>
      <c r="CC7" s="91"/>
      <c r="CD7" s="118"/>
      <c r="CE7" s="118"/>
      <c r="CF7" s="118"/>
      <c r="CG7" s="118"/>
      <c r="CH7" s="118"/>
      <c r="CI7" s="118"/>
      <c r="CJ7" s="118"/>
      <c r="CK7" s="118"/>
      <c r="CL7" s="119"/>
      <c r="CM7" s="118"/>
      <c r="CN7" s="118"/>
      <c r="CO7" s="118"/>
      <c r="CP7" s="118"/>
      <c r="CQ7" s="118"/>
      <c r="CR7" s="118"/>
      <c r="CS7" s="118"/>
      <c r="CT7" s="118"/>
      <c r="CU7" s="118"/>
      <c r="CV7" s="118"/>
      <c r="CW7" s="118"/>
      <c r="CX7" s="118"/>
      <c r="CY7" s="120"/>
      <c r="CZ7" s="121"/>
      <c r="DA7" s="54"/>
      <c r="DB7" s="53"/>
      <c r="DC7" s="53"/>
      <c r="DD7" s="53"/>
      <c r="DE7" s="53"/>
      <c r="DF7" s="53"/>
      <c r="DG7" s="53"/>
      <c r="DH7" s="53"/>
      <c r="DI7" s="53"/>
      <c r="DJ7" s="53"/>
      <c r="DK7" s="47"/>
      <c r="DL7" s="47"/>
      <c r="DM7" s="47"/>
      <c r="DN7" s="47"/>
      <c r="DO7" s="47"/>
      <c r="DP7" s="47"/>
      <c r="DQ7" s="47"/>
      <c r="DR7" s="47"/>
      <c r="DS7" s="47"/>
      <c r="DT7" s="47"/>
      <c r="DU7" s="47"/>
      <c r="DV7" s="47"/>
      <c r="DW7" s="47"/>
      <c r="DX7" s="47"/>
      <c r="DY7" s="47"/>
      <c r="DZ7" s="47"/>
      <c r="EA7" s="47"/>
      <c r="EB7" s="47"/>
      <c r="EC7" s="47"/>
      <c r="ED7" s="47"/>
      <c r="EE7" s="47"/>
      <c r="EF7" s="47"/>
      <c r="EG7" s="47"/>
      <c r="EH7" s="47"/>
      <c r="EI7" s="47"/>
      <c r="EJ7" s="47"/>
      <c r="EK7" s="47"/>
      <c r="EL7" s="19" t="s">
        <v>882</v>
      </c>
      <c r="EM7" s="19" t="s">
        <v>892</v>
      </c>
      <c r="EP7" s="19" t="s">
        <v>1270</v>
      </c>
    </row>
    <row r="8" spans="1:146" ht="20.25" customHeight="1" x14ac:dyDescent="0.15">
      <c r="B8" s="274" t="s">
        <v>9</v>
      </c>
      <c r="C8" s="272"/>
      <c r="D8" s="272"/>
      <c r="E8" s="272"/>
      <c r="F8" s="272"/>
      <c r="G8" s="273"/>
      <c r="H8" s="268"/>
      <c r="I8" s="269"/>
      <c r="J8" s="269"/>
      <c r="K8" s="269"/>
      <c r="L8" s="269"/>
      <c r="M8" s="269"/>
      <c r="N8" s="269"/>
      <c r="O8" s="269"/>
      <c r="P8" s="269"/>
      <c r="Q8" s="269"/>
      <c r="R8" s="271" t="s">
        <v>138</v>
      </c>
      <c r="S8" s="272"/>
      <c r="T8" s="272"/>
      <c r="U8" s="272"/>
      <c r="V8" s="272"/>
      <c r="W8" s="273"/>
      <c r="X8" s="268"/>
      <c r="Y8" s="269"/>
      <c r="Z8" s="269"/>
      <c r="AA8" s="269"/>
      <c r="AB8" s="269"/>
      <c r="AC8" s="269"/>
      <c r="AD8" s="269"/>
      <c r="AE8" s="269"/>
      <c r="AF8" s="269"/>
      <c r="AG8" s="269"/>
      <c r="AH8" s="270"/>
      <c r="AI8" s="18"/>
      <c r="AJ8" s="18"/>
      <c r="AK8" s="12" t="s">
        <v>28</v>
      </c>
      <c r="AL8" s="13"/>
      <c r="AM8" s="13"/>
      <c r="AN8" s="13"/>
      <c r="AO8" s="13"/>
      <c r="AP8" s="13"/>
      <c r="AQ8" s="13"/>
      <c r="AR8" s="280"/>
      <c r="AS8" s="281"/>
      <c r="AT8" s="281"/>
      <c r="AU8" s="281"/>
      <c r="AV8" s="281"/>
      <c r="AW8" s="281"/>
      <c r="AX8" s="281"/>
      <c r="AY8" s="281"/>
      <c r="AZ8" s="281"/>
      <c r="BA8" s="281"/>
      <c r="BB8" s="281"/>
      <c r="BC8" s="281"/>
      <c r="BD8" s="282"/>
      <c r="BE8" s="18"/>
      <c r="BF8" s="42" t="s">
        <v>896</v>
      </c>
      <c r="BG8" s="39"/>
      <c r="BH8" s="39"/>
      <c r="BI8" s="40"/>
      <c r="BJ8" s="40"/>
      <c r="BK8" s="41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54"/>
      <c r="CE8" s="54"/>
      <c r="CF8" s="54"/>
      <c r="CG8" s="54"/>
      <c r="CH8" s="54"/>
      <c r="CI8" s="54"/>
      <c r="CJ8" s="54"/>
      <c r="CK8" s="54"/>
      <c r="CL8" s="123"/>
      <c r="CM8" s="54"/>
      <c r="CN8" s="54"/>
      <c r="CO8" s="54"/>
      <c r="CP8" s="54"/>
      <c r="CQ8" s="54"/>
      <c r="CR8" s="104"/>
      <c r="CS8" s="104"/>
      <c r="CT8" s="104"/>
      <c r="CU8" s="104"/>
      <c r="CV8" s="104"/>
      <c r="CW8" s="104"/>
      <c r="CX8" s="104"/>
      <c r="CY8" s="121"/>
      <c r="CZ8" s="121"/>
      <c r="DA8" s="54"/>
      <c r="DB8" s="53"/>
      <c r="DC8" s="53"/>
      <c r="DD8" s="53"/>
      <c r="DE8" s="53"/>
      <c r="DF8" s="53"/>
      <c r="DG8" s="53"/>
      <c r="DH8" s="53"/>
      <c r="DI8" s="53"/>
      <c r="DJ8" s="53"/>
      <c r="DK8" s="47"/>
      <c r="DL8" s="47"/>
      <c r="DM8" s="47"/>
      <c r="DN8" s="47"/>
      <c r="DO8" s="47"/>
      <c r="DP8" s="47"/>
      <c r="DQ8" s="47"/>
      <c r="DR8" s="47"/>
      <c r="DS8" s="47"/>
      <c r="DT8" s="47"/>
      <c r="DU8" s="47"/>
      <c r="DV8" s="47"/>
      <c r="DW8" s="47"/>
      <c r="DX8" s="47"/>
      <c r="DY8" s="47"/>
      <c r="DZ8" s="47"/>
      <c r="EA8" s="47"/>
      <c r="EB8" s="47"/>
      <c r="EC8" s="47"/>
      <c r="ED8" s="47"/>
      <c r="EE8" s="47"/>
      <c r="EF8" s="47"/>
      <c r="EG8" s="47"/>
      <c r="EH8" s="47"/>
      <c r="EI8" s="47"/>
      <c r="EJ8" s="47"/>
      <c r="EK8" s="47"/>
      <c r="EL8" s="19" t="s">
        <v>883</v>
      </c>
      <c r="EP8" s="19" t="s">
        <v>1271</v>
      </c>
    </row>
    <row r="9" spans="1:146" ht="20.25" customHeight="1" x14ac:dyDescent="0.15">
      <c r="B9" s="211" t="s">
        <v>0</v>
      </c>
      <c r="C9" s="212"/>
      <c r="D9" s="212"/>
      <c r="E9" s="212"/>
      <c r="F9" s="212"/>
      <c r="G9" s="213"/>
      <c r="H9" s="214"/>
      <c r="I9" s="215"/>
      <c r="J9" s="215"/>
      <c r="K9" s="215"/>
      <c r="L9" s="215"/>
      <c r="M9" s="215"/>
      <c r="N9" s="215"/>
      <c r="O9" s="215"/>
      <c r="P9" s="215"/>
      <c r="Q9" s="215"/>
      <c r="R9" s="215"/>
      <c r="S9" s="215"/>
      <c r="T9" s="215"/>
      <c r="U9" s="215"/>
      <c r="V9" s="215"/>
      <c r="W9" s="215"/>
      <c r="X9" s="215"/>
      <c r="Y9" s="215"/>
      <c r="Z9" s="215"/>
      <c r="AA9" s="215"/>
      <c r="AB9" s="215"/>
      <c r="AC9" s="215"/>
      <c r="AD9" s="215"/>
      <c r="AE9" s="215"/>
      <c r="AF9" s="215"/>
      <c r="AG9" s="215"/>
      <c r="AH9" s="216"/>
      <c r="AI9" s="18"/>
      <c r="AJ9" s="18"/>
      <c r="AK9" s="14" t="s">
        <v>29</v>
      </c>
      <c r="AL9" s="15"/>
      <c r="AM9" s="15"/>
      <c r="AN9" s="15"/>
      <c r="AO9" s="15"/>
      <c r="AP9" s="15"/>
      <c r="AQ9" s="15"/>
      <c r="AR9" s="277"/>
      <c r="AS9" s="278"/>
      <c r="AT9" s="278"/>
      <c r="AU9" s="278"/>
      <c r="AV9" s="278"/>
      <c r="AW9" s="278"/>
      <c r="AX9" s="278"/>
      <c r="AY9" s="278"/>
      <c r="AZ9" s="278"/>
      <c r="BA9" s="278"/>
      <c r="BB9" s="278"/>
      <c r="BC9" s="278"/>
      <c r="BD9" s="279"/>
      <c r="BE9" s="18"/>
      <c r="BF9" s="42" t="s">
        <v>89</v>
      </c>
      <c r="BG9" s="39"/>
      <c r="BH9" s="39"/>
      <c r="BI9" s="39"/>
      <c r="BJ9" s="39"/>
      <c r="BK9" s="39"/>
      <c r="BL9" s="39"/>
      <c r="BM9" s="39"/>
      <c r="BN9" s="42" t="s">
        <v>1266</v>
      </c>
      <c r="BO9" s="42"/>
      <c r="BP9" s="42"/>
      <c r="BQ9" s="42"/>
      <c r="BR9" s="42"/>
      <c r="BS9" s="42"/>
      <c r="BT9" s="42"/>
      <c r="BU9" s="42"/>
      <c r="BV9" s="42"/>
      <c r="BW9" s="42"/>
      <c r="BX9" s="42"/>
      <c r="BY9" s="42"/>
      <c r="BZ9" s="42"/>
      <c r="CA9" s="42"/>
      <c r="CB9" s="42"/>
      <c r="CC9" s="42"/>
      <c r="CD9" s="122"/>
      <c r="CE9" s="122"/>
      <c r="CF9" s="122"/>
      <c r="CG9" s="122"/>
      <c r="CH9" s="122"/>
      <c r="CI9" s="122"/>
      <c r="CJ9" s="122"/>
      <c r="CK9" s="122"/>
      <c r="CL9" s="124"/>
      <c r="CM9" s="122"/>
      <c r="CN9" s="122"/>
      <c r="CO9" s="122"/>
      <c r="CP9" s="122"/>
      <c r="CQ9" s="122"/>
      <c r="CR9" s="125"/>
      <c r="CS9" s="125"/>
      <c r="CT9" s="125"/>
      <c r="CU9" s="104"/>
      <c r="CV9" s="104"/>
      <c r="CW9" s="104"/>
      <c r="CX9" s="104"/>
      <c r="CY9" s="121"/>
      <c r="CZ9" s="121"/>
      <c r="DA9" s="54"/>
      <c r="DB9" s="53"/>
      <c r="DC9" s="53"/>
      <c r="DD9" s="53"/>
      <c r="DE9" s="53"/>
      <c r="DF9" s="53"/>
      <c r="DG9" s="53"/>
      <c r="DH9" s="53"/>
      <c r="DI9" s="53"/>
      <c r="DJ9" s="53"/>
      <c r="DK9" s="47"/>
      <c r="DL9" s="47"/>
      <c r="DM9" s="47"/>
      <c r="DN9" s="47"/>
      <c r="DO9" s="47"/>
      <c r="DP9" s="47"/>
      <c r="DQ9" s="47"/>
      <c r="DR9" s="47"/>
      <c r="DS9" s="47"/>
      <c r="DT9" s="47"/>
      <c r="DU9" s="47"/>
      <c r="DV9" s="47"/>
      <c r="DW9" s="47"/>
      <c r="DX9" s="47"/>
      <c r="DY9" s="47"/>
      <c r="DZ9" s="47"/>
      <c r="EA9" s="47"/>
      <c r="EB9" s="47"/>
      <c r="EC9" s="47"/>
      <c r="ED9" s="47"/>
      <c r="EE9" s="47"/>
      <c r="EF9" s="47"/>
      <c r="EG9" s="47"/>
      <c r="EH9" s="47"/>
      <c r="EI9" s="47"/>
      <c r="EJ9" s="47"/>
      <c r="EK9" s="47"/>
      <c r="EL9" s="19" t="s">
        <v>884</v>
      </c>
      <c r="EP9" s="19" t="s">
        <v>1272</v>
      </c>
    </row>
    <row r="10" spans="1:146" ht="20.25" customHeight="1" thickBot="1" x14ac:dyDescent="0.2">
      <c r="B10" s="211" t="s">
        <v>1</v>
      </c>
      <c r="C10" s="212"/>
      <c r="D10" s="212"/>
      <c r="E10" s="212"/>
      <c r="F10" s="212"/>
      <c r="G10" s="213"/>
      <c r="H10" s="217"/>
      <c r="I10" s="218"/>
      <c r="J10" s="218"/>
      <c r="K10" s="218"/>
      <c r="L10" s="218"/>
      <c r="M10" s="218"/>
      <c r="N10" s="218"/>
      <c r="O10" s="218"/>
      <c r="P10" s="218"/>
      <c r="Q10" s="218"/>
      <c r="R10" s="218"/>
      <c r="S10" s="218"/>
      <c r="T10" s="218"/>
      <c r="U10" s="218"/>
      <c r="V10" s="218"/>
      <c r="W10" s="218"/>
      <c r="X10" s="218"/>
      <c r="Y10" s="218"/>
      <c r="Z10" s="218"/>
      <c r="AA10" s="218"/>
      <c r="AB10" s="218"/>
      <c r="AC10" s="218"/>
      <c r="AD10" s="218"/>
      <c r="AE10" s="218"/>
      <c r="AF10" s="218"/>
      <c r="AG10" s="218"/>
      <c r="AH10" s="219"/>
      <c r="AI10" s="38"/>
      <c r="AJ10" s="38"/>
      <c r="AK10" s="16" t="s">
        <v>1276</v>
      </c>
      <c r="AL10" s="17"/>
      <c r="AM10" s="17"/>
      <c r="AN10" s="17"/>
      <c r="AO10" s="17"/>
      <c r="AP10" s="17"/>
      <c r="AQ10" s="17"/>
      <c r="AR10" s="188"/>
      <c r="AS10" s="189"/>
      <c r="AT10" s="189"/>
      <c r="AU10" s="189"/>
      <c r="AV10" s="189"/>
      <c r="AW10" s="189"/>
      <c r="AX10" s="189"/>
      <c r="AY10" s="189"/>
      <c r="AZ10" s="189"/>
      <c r="BA10" s="189"/>
      <c r="BB10" s="189"/>
      <c r="BC10" s="189"/>
      <c r="BD10" s="190"/>
      <c r="BE10" s="18"/>
      <c r="BF10" s="39"/>
      <c r="BG10" s="39"/>
      <c r="BH10" s="39"/>
      <c r="BI10" s="39"/>
      <c r="BJ10" s="39"/>
      <c r="BK10" s="39"/>
      <c r="BL10" s="39"/>
      <c r="BM10" s="39"/>
      <c r="BN10" s="42" t="s">
        <v>1269</v>
      </c>
      <c r="BO10" s="39"/>
      <c r="BP10" s="39"/>
      <c r="BQ10" s="39"/>
      <c r="BR10" s="39"/>
      <c r="BS10" s="39"/>
      <c r="BT10" s="39"/>
      <c r="BU10" s="39"/>
      <c r="BV10" s="39"/>
      <c r="BW10" s="39"/>
      <c r="BX10" s="39"/>
      <c r="BY10" s="39"/>
      <c r="BZ10" s="39"/>
      <c r="CA10" s="39"/>
      <c r="CB10" s="39"/>
      <c r="CC10" s="39"/>
      <c r="CD10" s="54"/>
      <c r="CE10" s="54"/>
      <c r="CF10" s="54"/>
      <c r="CG10" s="54"/>
      <c r="CH10" s="54"/>
      <c r="CI10" s="54"/>
      <c r="CJ10" s="54"/>
      <c r="CK10" s="54"/>
      <c r="CL10" s="123"/>
      <c r="CM10" s="54"/>
      <c r="CN10" s="54"/>
      <c r="CO10" s="54"/>
      <c r="CP10" s="54"/>
      <c r="CQ10" s="54"/>
      <c r="CR10" s="104"/>
      <c r="CS10" s="104"/>
      <c r="CT10" s="104"/>
      <c r="CU10" s="104"/>
      <c r="CV10" s="104"/>
      <c r="CW10" s="104"/>
      <c r="CX10" s="104"/>
      <c r="CY10" s="121"/>
      <c r="CZ10" s="121"/>
      <c r="DA10" s="106"/>
      <c r="DB10" s="106"/>
      <c r="DC10" s="106"/>
      <c r="DD10" s="106"/>
      <c r="DE10" s="106"/>
      <c r="DF10" s="106"/>
      <c r="DG10" s="106"/>
      <c r="DH10" s="106"/>
      <c r="DI10" s="106"/>
      <c r="DJ10" s="106"/>
      <c r="DK10" s="106"/>
      <c r="DL10" s="106"/>
      <c r="DM10" s="106"/>
      <c r="DN10" s="106"/>
      <c r="DO10" s="106"/>
      <c r="DP10" s="106"/>
      <c r="DQ10" s="106"/>
      <c r="DR10" s="106"/>
      <c r="DS10" s="106"/>
      <c r="DT10" s="106"/>
      <c r="DU10" s="106"/>
      <c r="DV10" s="106"/>
      <c r="DW10" s="106"/>
      <c r="DX10" s="106"/>
      <c r="DY10" s="106"/>
      <c r="DZ10" s="106"/>
      <c r="EA10" s="106"/>
      <c r="EB10" s="106"/>
      <c r="EC10" s="106"/>
      <c r="ED10" s="106"/>
      <c r="EE10" s="106"/>
      <c r="EF10" s="106"/>
      <c r="EG10" s="106"/>
      <c r="EH10" s="106"/>
      <c r="EI10" s="106"/>
      <c r="EJ10" s="106"/>
      <c r="EK10" s="106"/>
      <c r="EL10" s="19" t="s">
        <v>885</v>
      </c>
      <c r="EP10" s="19" t="s">
        <v>1273</v>
      </c>
    </row>
    <row r="11" spans="1:146" ht="20.25" customHeight="1" thickBot="1" x14ac:dyDescent="0.2">
      <c r="B11" s="6" t="s">
        <v>2</v>
      </c>
      <c r="C11" s="7"/>
      <c r="D11" s="7"/>
      <c r="E11" s="7"/>
      <c r="F11" s="7"/>
      <c r="G11" s="8"/>
      <c r="H11" s="220"/>
      <c r="I11" s="221"/>
      <c r="J11" s="221"/>
      <c r="K11" s="221"/>
      <c r="L11" s="221"/>
      <c r="M11" s="221"/>
      <c r="N11" s="221"/>
      <c r="O11" s="221"/>
      <c r="P11" s="221"/>
      <c r="Q11" s="222"/>
      <c r="R11" s="231" t="s">
        <v>12</v>
      </c>
      <c r="S11" s="212"/>
      <c r="T11" s="212"/>
      <c r="U11" s="212"/>
      <c r="V11" s="212"/>
      <c r="W11" s="213"/>
      <c r="X11" s="214"/>
      <c r="Y11" s="215"/>
      <c r="Z11" s="215"/>
      <c r="AA11" s="215"/>
      <c r="AB11" s="215"/>
      <c r="AC11" s="215"/>
      <c r="AD11" s="215"/>
      <c r="AE11" s="215"/>
      <c r="AF11" s="215"/>
      <c r="AG11" s="215"/>
      <c r="AH11" s="216"/>
      <c r="AI11" s="21"/>
      <c r="AJ11" s="21"/>
      <c r="AK11" s="67" t="str">
        <f>IF((DC19)&gt;0,"▲沖縄県有り。一件先様につき離島送料525円","")</f>
        <v/>
      </c>
      <c r="AL11" s="67"/>
      <c r="AM11" s="67"/>
      <c r="AN11" s="67"/>
      <c r="AO11" s="67"/>
      <c r="AP11" s="67"/>
      <c r="AQ11" s="67"/>
      <c r="AR11" s="67"/>
      <c r="AS11" s="67"/>
      <c r="AT11" s="67"/>
      <c r="AU11" s="67"/>
      <c r="AV11" s="67"/>
      <c r="AW11" s="67"/>
      <c r="AX11" s="67"/>
      <c r="AY11" s="67"/>
      <c r="AZ11" s="67"/>
      <c r="BA11" s="67"/>
      <c r="BB11" s="67"/>
      <c r="BC11" s="67"/>
      <c r="BD11" s="67"/>
      <c r="BE11" s="18"/>
      <c r="BF11" s="42"/>
      <c r="BG11" s="39"/>
      <c r="BH11" s="42"/>
      <c r="BI11" s="39"/>
      <c r="BJ11" s="39"/>
      <c r="BK11" s="39"/>
      <c r="BL11" s="39"/>
      <c r="BM11" s="39"/>
      <c r="BN11" s="42"/>
      <c r="BO11" s="103" t="s">
        <v>1267</v>
      </c>
      <c r="BP11" s="39"/>
      <c r="BQ11" s="39"/>
      <c r="BR11" s="39"/>
      <c r="BS11" s="39"/>
      <c r="BT11" s="39"/>
      <c r="BU11" s="39"/>
      <c r="BV11" s="39"/>
      <c r="BW11" s="39"/>
      <c r="BX11" s="39"/>
      <c r="BY11" s="39"/>
      <c r="BZ11" s="39"/>
      <c r="CA11" s="39"/>
      <c r="CB11" s="39"/>
      <c r="CC11" s="39"/>
      <c r="CD11" s="54"/>
      <c r="CE11" s="54"/>
      <c r="CF11" s="54"/>
      <c r="CG11" s="54"/>
      <c r="CH11" s="54"/>
      <c r="CI11" s="54"/>
      <c r="CJ11" s="54"/>
      <c r="CK11" s="54"/>
      <c r="CL11" s="123"/>
      <c r="CM11" s="54"/>
      <c r="CN11" s="54"/>
      <c r="CO11" s="54"/>
      <c r="CP11" s="54"/>
      <c r="CQ11" s="54"/>
      <c r="CR11" s="104"/>
      <c r="CS11" s="104"/>
      <c r="CT11" s="104"/>
      <c r="CU11" s="104"/>
      <c r="CV11" s="104"/>
      <c r="CW11" s="104"/>
      <c r="CX11" s="104"/>
      <c r="CY11" s="121"/>
      <c r="CZ11" s="121"/>
      <c r="DA11" s="126"/>
      <c r="DB11" s="126"/>
      <c r="DC11" s="54"/>
      <c r="DD11" s="88"/>
      <c r="DE11" s="88"/>
      <c r="DF11" s="88"/>
      <c r="DG11" s="88"/>
      <c r="DH11" s="88"/>
      <c r="DI11" s="88"/>
      <c r="DJ11" s="88"/>
      <c r="DK11" s="88"/>
      <c r="DL11" s="88"/>
      <c r="DM11" s="89"/>
      <c r="DN11" s="89"/>
      <c r="DO11" s="89"/>
      <c r="DP11" s="89"/>
      <c r="DQ11" s="89"/>
      <c r="DR11" s="89"/>
      <c r="DS11" s="89"/>
      <c r="DT11" s="89"/>
      <c r="DU11" s="89"/>
      <c r="DV11" s="89"/>
      <c r="DW11" s="89"/>
      <c r="DX11" s="89"/>
      <c r="DY11" s="89"/>
      <c r="DZ11" s="89"/>
      <c r="EA11" s="89"/>
      <c r="EB11" s="89"/>
      <c r="EC11" s="89"/>
      <c r="ED11" s="89"/>
      <c r="EE11" s="89"/>
      <c r="EF11" s="89"/>
      <c r="EG11" s="89"/>
      <c r="EH11" s="89"/>
      <c r="EI11" s="89"/>
      <c r="EJ11" s="89"/>
      <c r="EK11" s="89"/>
      <c r="EL11" s="19" t="s">
        <v>886</v>
      </c>
      <c r="EM11" s="44"/>
      <c r="EP11" s="19" t="s">
        <v>1274</v>
      </c>
    </row>
    <row r="12" spans="1:146" ht="20.25" customHeight="1" thickBot="1" x14ac:dyDescent="0.2">
      <c r="B12" s="211" t="s">
        <v>13</v>
      </c>
      <c r="C12" s="212"/>
      <c r="D12" s="212"/>
      <c r="E12" s="212"/>
      <c r="F12" s="212"/>
      <c r="G12" s="213"/>
      <c r="H12" s="214"/>
      <c r="I12" s="215"/>
      <c r="J12" s="215"/>
      <c r="K12" s="215"/>
      <c r="L12" s="215"/>
      <c r="M12" s="215"/>
      <c r="N12" s="215"/>
      <c r="O12" s="215"/>
      <c r="P12" s="215"/>
      <c r="Q12" s="215"/>
      <c r="R12" s="215"/>
      <c r="S12" s="215"/>
      <c r="T12" s="215"/>
      <c r="U12" s="215"/>
      <c r="V12" s="215"/>
      <c r="W12" s="215"/>
      <c r="X12" s="215"/>
      <c r="Y12" s="215"/>
      <c r="Z12" s="215"/>
      <c r="AA12" s="215"/>
      <c r="AB12" s="215"/>
      <c r="AC12" s="215"/>
      <c r="AD12" s="215"/>
      <c r="AE12" s="215"/>
      <c r="AF12" s="215"/>
      <c r="AG12" s="215"/>
      <c r="AH12" s="216"/>
      <c r="AI12" s="21"/>
      <c r="AJ12" s="21"/>
      <c r="AK12" s="292" t="s">
        <v>27</v>
      </c>
      <c r="AL12" s="293"/>
      <c r="AM12" s="293"/>
      <c r="AN12" s="293"/>
      <c r="AO12" s="293"/>
      <c r="AP12" s="293"/>
      <c r="AQ12" s="293"/>
      <c r="AR12" s="293"/>
      <c r="AS12" s="293"/>
      <c r="AT12" s="294"/>
      <c r="AU12" s="238">
        <f>AU13+AP14+AZ14</f>
        <v>0</v>
      </c>
      <c r="AV12" s="239"/>
      <c r="AW12" s="239"/>
      <c r="AX12" s="239"/>
      <c r="AY12" s="239"/>
      <c r="AZ12" s="239"/>
      <c r="BA12" s="239"/>
      <c r="BB12" s="239"/>
      <c r="BC12" s="239"/>
      <c r="BD12" s="240"/>
      <c r="BE12" s="18"/>
      <c r="BF12" s="42"/>
      <c r="BG12" s="39"/>
      <c r="BH12" s="42"/>
      <c r="BI12" s="42"/>
      <c r="BJ12" s="42"/>
      <c r="BK12" s="42"/>
      <c r="BL12" s="42"/>
      <c r="BM12" s="42"/>
      <c r="BN12" s="39"/>
      <c r="BO12" s="103" t="s">
        <v>1268</v>
      </c>
      <c r="BP12" s="42"/>
      <c r="BQ12" s="42"/>
      <c r="BR12" s="42"/>
      <c r="BS12" s="42"/>
      <c r="BT12" s="42"/>
      <c r="BU12" s="42"/>
      <c r="BV12" s="42"/>
      <c r="BW12" s="42"/>
      <c r="BX12" s="42"/>
      <c r="BY12" s="42"/>
      <c r="BZ12" s="42"/>
      <c r="CA12" s="42"/>
      <c r="CB12" s="42"/>
      <c r="CC12" s="42"/>
      <c r="CD12" s="122"/>
      <c r="CE12" s="122"/>
      <c r="CF12" s="122"/>
      <c r="CG12" s="122"/>
      <c r="CH12" s="122"/>
      <c r="CI12" s="122"/>
      <c r="CJ12" s="122"/>
      <c r="CK12" s="122"/>
      <c r="CL12" s="124"/>
      <c r="CM12" s="122"/>
      <c r="CN12" s="122"/>
      <c r="CO12" s="122"/>
      <c r="CP12" s="122"/>
      <c r="CQ12" s="122"/>
      <c r="CR12" s="125"/>
      <c r="CS12" s="125"/>
      <c r="CT12" s="125"/>
      <c r="CU12" s="125"/>
      <c r="CV12" s="125"/>
      <c r="CW12" s="125"/>
      <c r="CX12" s="125"/>
      <c r="CY12" s="121"/>
      <c r="CZ12" s="121"/>
      <c r="DA12" s="54"/>
      <c r="DB12" s="53"/>
      <c r="DC12" s="53"/>
      <c r="DD12" s="53"/>
      <c r="DE12" s="53"/>
      <c r="DF12" s="53"/>
      <c r="DG12" s="53"/>
      <c r="DH12" s="53"/>
      <c r="DI12" s="53"/>
      <c r="DJ12" s="53"/>
      <c r="DK12" s="47"/>
      <c r="DL12" s="47"/>
      <c r="DM12" s="47"/>
      <c r="DN12" s="47"/>
      <c r="DO12" s="47"/>
      <c r="DP12" s="47"/>
      <c r="DQ12" s="47"/>
      <c r="DR12" s="47"/>
      <c r="DS12" s="47"/>
      <c r="DT12" s="47"/>
      <c r="DU12" s="47"/>
      <c r="DV12" s="47"/>
      <c r="DW12" s="47"/>
      <c r="DX12" s="47"/>
      <c r="DY12" s="47"/>
      <c r="DZ12" s="47"/>
      <c r="EA12" s="47"/>
      <c r="EB12" s="47"/>
      <c r="EC12" s="47"/>
      <c r="ED12" s="47"/>
      <c r="EE12" s="47"/>
      <c r="EF12" s="47"/>
      <c r="EG12" s="47"/>
      <c r="EH12" s="47"/>
      <c r="EI12" s="47"/>
      <c r="EJ12" s="47"/>
      <c r="EK12" s="47"/>
      <c r="EL12" s="19" t="s">
        <v>887</v>
      </c>
    </row>
    <row r="13" spans="1:146" ht="20.25" customHeight="1" thickBot="1" x14ac:dyDescent="0.2">
      <c r="B13" s="9" t="s">
        <v>1286</v>
      </c>
      <c r="C13" s="10"/>
      <c r="D13" s="10"/>
      <c r="E13" s="10"/>
      <c r="F13" s="10"/>
      <c r="G13" s="11"/>
      <c r="H13" s="235"/>
      <c r="I13" s="236"/>
      <c r="J13" s="236"/>
      <c r="K13" s="236"/>
      <c r="L13" s="236"/>
      <c r="M13" s="236"/>
      <c r="N13" s="236"/>
      <c r="O13" s="236"/>
      <c r="P13" s="236"/>
      <c r="Q13" s="236"/>
      <c r="R13" s="236"/>
      <c r="S13" s="236"/>
      <c r="T13" s="236"/>
      <c r="U13" s="236"/>
      <c r="V13" s="236"/>
      <c r="W13" s="236"/>
      <c r="X13" s="236"/>
      <c r="Y13" s="236"/>
      <c r="Z13" s="236"/>
      <c r="AA13" s="236"/>
      <c r="AB13" s="236"/>
      <c r="AC13" s="236"/>
      <c r="AD13" s="236"/>
      <c r="AE13" s="236"/>
      <c r="AF13" s="236"/>
      <c r="AG13" s="236"/>
      <c r="AH13" s="237"/>
      <c r="AI13" s="21"/>
      <c r="AJ13" s="21"/>
      <c r="AK13" s="223" t="s">
        <v>32</v>
      </c>
      <c r="AL13" s="224"/>
      <c r="AM13" s="224"/>
      <c r="AN13" s="224"/>
      <c r="AO13" s="224"/>
      <c r="AP13" s="224"/>
      <c r="AQ13" s="224"/>
      <c r="AR13" s="224"/>
      <c r="AS13" s="224"/>
      <c r="AT13" s="225"/>
      <c r="AU13" s="191">
        <f>SUM(CP20:CT39)</f>
        <v>0</v>
      </c>
      <c r="AV13" s="192"/>
      <c r="AW13" s="192"/>
      <c r="AX13" s="192"/>
      <c r="AY13" s="192"/>
      <c r="AZ13" s="192"/>
      <c r="BA13" s="192"/>
      <c r="BB13" s="192"/>
      <c r="BC13" s="192"/>
      <c r="BD13" s="193"/>
      <c r="BE13" s="18"/>
      <c r="BF13" s="42" t="s">
        <v>1279</v>
      </c>
      <c r="BG13" s="39"/>
      <c r="BH13" s="42"/>
      <c r="BI13" s="76"/>
      <c r="BJ13" s="76"/>
      <c r="BK13" s="76"/>
      <c r="BL13" s="76"/>
      <c r="BM13" s="76"/>
      <c r="BN13" s="76"/>
      <c r="BO13" s="76"/>
      <c r="BP13" s="76"/>
      <c r="BQ13" s="76"/>
      <c r="BR13" s="76"/>
      <c r="BS13" s="76"/>
      <c r="BT13" s="76"/>
      <c r="BU13" s="76"/>
      <c r="BV13" s="76"/>
      <c r="BW13" s="76"/>
      <c r="BX13" s="76"/>
      <c r="BY13" s="76"/>
      <c r="BZ13" s="76"/>
      <c r="CA13" s="76"/>
      <c r="CB13" s="76"/>
      <c r="CC13" s="76"/>
      <c r="CD13" s="127"/>
      <c r="CE13" s="127"/>
      <c r="CF13" s="127"/>
      <c r="CG13" s="127"/>
      <c r="CH13" s="127"/>
      <c r="CI13" s="127"/>
      <c r="CJ13" s="127"/>
      <c r="CK13" s="127"/>
      <c r="CL13" s="128"/>
      <c r="CM13" s="127"/>
      <c r="CN13" s="127"/>
      <c r="CO13" s="127"/>
      <c r="CP13" s="127"/>
      <c r="CQ13" s="127"/>
      <c r="CR13" s="127"/>
      <c r="CS13" s="127"/>
      <c r="CT13" s="127"/>
      <c r="CU13" s="127"/>
      <c r="CV13" s="127"/>
      <c r="CW13" s="127"/>
      <c r="CX13" s="127"/>
      <c r="CY13" s="127"/>
      <c r="CZ13" s="127"/>
      <c r="DA13" s="54"/>
      <c r="DB13" s="53"/>
      <c r="DC13" s="53"/>
      <c r="DD13" s="53"/>
      <c r="DE13" s="53"/>
      <c r="DF13" s="53"/>
      <c r="DG13" s="53"/>
      <c r="DH13" s="53"/>
      <c r="DI13" s="53"/>
      <c r="DJ13" s="53"/>
      <c r="DK13" s="47"/>
      <c r="DL13" s="47"/>
      <c r="DM13" s="47"/>
      <c r="DN13" s="47"/>
      <c r="DO13" s="47"/>
      <c r="DP13" s="47"/>
      <c r="DQ13" s="47"/>
      <c r="DR13" s="47"/>
      <c r="DS13" s="47"/>
      <c r="DT13" s="47"/>
      <c r="DU13" s="47"/>
      <c r="DV13" s="47"/>
      <c r="DW13" s="47"/>
      <c r="DX13" s="47"/>
      <c r="DY13" s="47"/>
      <c r="DZ13" s="47"/>
      <c r="EA13" s="47"/>
      <c r="EB13" s="47"/>
      <c r="EC13" s="47"/>
      <c r="ED13" s="47"/>
      <c r="EE13" s="47"/>
      <c r="EF13" s="47"/>
      <c r="EG13" s="47"/>
      <c r="EH13" s="47"/>
      <c r="EI13" s="47"/>
      <c r="EJ13" s="47"/>
      <c r="EK13" s="47"/>
      <c r="EL13" s="19" t="s">
        <v>888</v>
      </c>
    </row>
    <row r="14" spans="1:146" ht="20.25" customHeight="1" thickBot="1" x14ac:dyDescent="0.2">
      <c r="B14" s="141" t="s">
        <v>1287</v>
      </c>
      <c r="C14" s="142"/>
      <c r="D14" s="142"/>
      <c r="E14" s="142"/>
      <c r="F14" s="142"/>
      <c r="G14" s="143"/>
      <c r="H14" s="232"/>
      <c r="I14" s="233"/>
      <c r="J14" s="233"/>
      <c r="K14" s="233"/>
      <c r="L14" s="233"/>
      <c r="M14" s="233"/>
      <c r="N14" s="233"/>
      <c r="O14" s="233"/>
      <c r="P14" s="233"/>
      <c r="Q14" s="233"/>
      <c r="R14" s="233"/>
      <c r="S14" s="233"/>
      <c r="T14" s="233"/>
      <c r="U14" s="233"/>
      <c r="V14" s="233"/>
      <c r="W14" s="233"/>
      <c r="X14" s="233"/>
      <c r="Y14" s="233"/>
      <c r="Z14" s="233"/>
      <c r="AA14" s="233"/>
      <c r="AB14" s="233"/>
      <c r="AC14" s="233"/>
      <c r="AD14" s="233"/>
      <c r="AE14" s="233"/>
      <c r="AF14" s="233"/>
      <c r="AG14" s="233"/>
      <c r="AH14" s="234"/>
      <c r="AI14" s="21"/>
      <c r="AJ14" s="21"/>
      <c r="AK14" s="223" t="s">
        <v>96</v>
      </c>
      <c r="AL14" s="224"/>
      <c r="AM14" s="224"/>
      <c r="AN14" s="224"/>
      <c r="AO14" s="225"/>
      <c r="AP14" s="191">
        <f>SUM(EJ20:EJ39)</f>
        <v>0</v>
      </c>
      <c r="AQ14" s="192"/>
      <c r="AR14" s="192"/>
      <c r="AS14" s="192"/>
      <c r="AT14" s="193"/>
      <c r="AU14" s="200" t="s">
        <v>95</v>
      </c>
      <c r="AV14" s="201"/>
      <c r="AW14" s="201"/>
      <c r="AX14" s="201"/>
      <c r="AY14" s="202"/>
      <c r="AZ14" s="191">
        <f>DC19*648</f>
        <v>0</v>
      </c>
      <c r="BA14" s="192"/>
      <c r="BB14" s="192"/>
      <c r="BC14" s="192"/>
      <c r="BD14" s="193"/>
      <c r="BE14" s="18"/>
      <c r="BF14" s="91" t="s">
        <v>1277</v>
      </c>
      <c r="BG14" s="90"/>
      <c r="BH14" s="92"/>
      <c r="BI14" s="93"/>
      <c r="BJ14" s="21"/>
      <c r="BK14" s="21"/>
      <c r="BL14" s="21"/>
      <c r="BM14" s="21"/>
      <c r="BN14" s="21"/>
      <c r="BO14" s="21"/>
      <c r="BP14" s="21"/>
      <c r="BQ14" s="21"/>
      <c r="BR14" s="21"/>
      <c r="BS14" s="21"/>
      <c r="BT14" s="21"/>
      <c r="BU14" s="21"/>
      <c r="BV14" s="21"/>
      <c r="BW14" s="21"/>
      <c r="BX14" s="21"/>
      <c r="BY14" s="21"/>
      <c r="BZ14" s="21"/>
      <c r="CA14" s="21"/>
      <c r="CB14" s="21"/>
      <c r="CC14" s="21"/>
      <c r="CD14" s="104"/>
      <c r="CE14" s="104"/>
      <c r="CF14" s="104"/>
      <c r="CG14" s="104"/>
      <c r="CH14" s="104"/>
      <c r="CI14" s="104"/>
      <c r="CJ14" s="104"/>
      <c r="CK14" s="104"/>
      <c r="CL14" s="129"/>
      <c r="CM14" s="104"/>
      <c r="CN14" s="104"/>
      <c r="CO14" s="104"/>
      <c r="CP14" s="104"/>
      <c r="CQ14" s="104"/>
      <c r="CR14" s="104"/>
      <c r="CS14" s="104"/>
      <c r="CT14" s="104"/>
      <c r="CU14" s="104"/>
      <c r="CV14" s="104"/>
      <c r="CW14" s="104"/>
      <c r="CX14" s="104"/>
      <c r="CY14" s="104"/>
      <c r="CZ14" s="104"/>
      <c r="DA14" s="54"/>
      <c r="DB14" s="53"/>
      <c r="DC14" s="53"/>
      <c r="DD14" s="53"/>
      <c r="DE14" s="53"/>
      <c r="DF14" s="53"/>
      <c r="DG14" s="53"/>
      <c r="DH14" s="53"/>
      <c r="DI14" s="53"/>
      <c r="DJ14" s="53"/>
      <c r="DK14" s="47"/>
      <c r="DL14" s="47"/>
      <c r="DM14" s="47"/>
      <c r="DN14" s="47"/>
      <c r="DO14" s="47"/>
      <c r="DP14" s="47"/>
      <c r="DQ14" s="47"/>
      <c r="DR14" s="47"/>
      <c r="DS14" s="47"/>
      <c r="DT14" s="47"/>
      <c r="DU14" s="47"/>
      <c r="DV14" s="47"/>
      <c r="DW14" s="47"/>
      <c r="DX14" s="47"/>
      <c r="DY14" s="47"/>
      <c r="DZ14" s="47"/>
      <c r="EA14" s="47"/>
      <c r="EB14" s="47"/>
      <c r="EC14" s="47"/>
      <c r="ED14" s="47"/>
      <c r="EE14" s="47"/>
      <c r="EF14" s="47"/>
      <c r="EG14" s="47"/>
      <c r="EH14" s="47"/>
      <c r="EI14" s="47"/>
      <c r="EJ14" s="47"/>
      <c r="EK14" s="47"/>
      <c r="EL14" s="19" t="s">
        <v>889</v>
      </c>
    </row>
    <row r="15" spans="1:146" ht="24" customHeight="1" x14ac:dyDescent="0.15">
      <c r="B15" s="23" t="s">
        <v>1261</v>
      </c>
      <c r="C15" s="21"/>
      <c r="D15" s="21"/>
      <c r="E15" s="21"/>
      <c r="F15" s="21"/>
      <c r="G15" s="21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18"/>
      <c r="AJ15" s="18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  <c r="AY15" s="20"/>
      <c r="AZ15" s="20"/>
      <c r="BA15" s="20"/>
      <c r="BB15" s="20"/>
      <c r="BC15" s="20"/>
      <c r="BD15" s="20"/>
      <c r="BE15" s="20"/>
      <c r="BF15" s="20"/>
      <c r="BG15" s="20"/>
      <c r="BH15" s="20"/>
      <c r="BI15" s="20"/>
      <c r="BJ15" s="20"/>
      <c r="BK15" s="20"/>
      <c r="BL15" s="20"/>
      <c r="BM15" s="20"/>
      <c r="BN15" s="20"/>
      <c r="BO15" s="20"/>
      <c r="BP15" s="20"/>
      <c r="BQ15" s="20"/>
      <c r="BR15" s="20"/>
      <c r="BS15" s="20"/>
      <c r="BT15" s="20"/>
      <c r="BU15" s="20"/>
      <c r="BV15" s="20"/>
      <c r="BW15" s="20"/>
      <c r="BX15" s="20"/>
      <c r="BY15" s="20"/>
      <c r="BZ15" s="20"/>
      <c r="CA15" s="20"/>
      <c r="CB15" s="20"/>
      <c r="CC15" s="20"/>
      <c r="CD15" s="20"/>
      <c r="CE15" s="20"/>
      <c r="CF15" s="20"/>
      <c r="CG15" s="20"/>
      <c r="CH15" s="20"/>
      <c r="CI15" s="20"/>
      <c r="CJ15" s="20"/>
      <c r="CK15" s="20"/>
      <c r="CL15" s="99"/>
      <c r="CM15" s="20"/>
      <c r="CN15" s="20"/>
      <c r="CO15" s="20"/>
      <c r="CP15" s="20"/>
      <c r="CQ15" s="20"/>
      <c r="CR15" s="20"/>
      <c r="CS15" s="20"/>
      <c r="CT15" s="20"/>
      <c r="CU15" s="20"/>
      <c r="CV15" s="20"/>
      <c r="CW15" s="20"/>
      <c r="CX15" s="20"/>
      <c r="CY15" s="20"/>
      <c r="CZ15" s="52"/>
      <c r="DE15" s="51"/>
      <c r="DF15" s="51"/>
      <c r="DG15" s="51"/>
      <c r="DH15" s="51"/>
      <c r="DI15" s="51"/>
      <c r="EG15" s="46"/>
      <c r="EH15" s="46"/>
      <c r="EI15" s="46"/>
      <c r="EJ15" s="46"/>
      <c r="EK15" s="46"/>
    </row>
    <row r="16" spans="1:146" ht="20.25" customHeight="1" thickBot="1" x14ac:dyDescent="0.2"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21"/>
      <c r="AJ16" s="21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20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18"/>
      <c r="BK16" s="18"/>
      <c r="BL16" s="18"/>
      <c r="BM16" s="18" t="s">
        <v>1284</v>
      </c>
      <c r="BN16" s="18"/>
      <c r="BO16" s="18"/>
      <c r="BP16" s="18"/>
      <c r="BQ16" s="18"/>
      <c r="BR16" s="18"/>
      <c r="BS16" s="18"/>
      <c r="BT16" s="18"/>
      <c r="BU16" s="18"/>
      <c r="BV16" s="18"/>
      <c r="BW16" s="18"/>
      <c r="BX16" s="18"/>
      <c r="BY16" s="18"/>
      <c r="BZ16" s="18"/>
      <c r="CA16" s="18"/>
      <c r="CB16" s="18"/>
      <c r="CC16" s="18"/>
      <c r="CD16" s="18"/>
      <c r="CE16" s="18"/>
      <c r="CF16" s="18"/>
      <c r="CG16" s="18"/>
      <c r="CH16" s="18"/>
      <c r="CI16" s="18"/>
      <c r="CJ16" s="18"/>
      <c r="CK16" s="18"/>
      <c r="CL16" s="98"/>
      <c r="CM16" s="18"/>
      <c r="CN16" s="18"/>
      <c r="CO16" s="18"/>
      <c r="CP16" s="18"/>
      <c r="CQ16" s="18"/>
      <c r="CR16" s="18"/>
      <c r="CS16" s="18"/>
      <c r="CT16" s="18"/>
      <c r="CU16" s="18"/>
      <c r="CV16" s="18"/>
      <c r="CW16" s="18"/>
      <c r="CX16" s="18"/>
      <c r="CY16" s="18"/>
      <c r="CZ16" s="52"/>
      <c r="DE16" s="51"/>
      <c r="DF16" s="51"/>
      <c r="DG16" s="51"/>
      <c r="DH16" s="51"/>
      <c r="DI16" s="51"/>
      <c r="DN16" s="48" t="s">
        <v>157</v>
      </c>
      <c r="EG16" s="46"/>
      <c r="EH16" s="46"/>
      <c r="EI16" s="46"/>
      <c r="EJ16" s="46"/>
      <c r="EK16" s="46"/>
    </row>
    <row r="17" spans="1:141" ht="20.25" customHeight="1" thickBot="1" x14ac:dyDescent="0.2">
      <c r="B17" s="24" t="s">
        <v>897</v>
      </c>
      <c r="C17" s="25"/>
      <c r="D17" s="26"/>
      <c r="E17" s="25"/>
      <c r="F17" s="25"/>
      <c r="G17" s="25"/>
      <c r="H17" s="25"/>
      <c r="I17" s="25"/>
      <c r="J17" s="25"/>
      <c r="K17" s="25"/>
      <c r="L17" s="25"/>
      <c r="M17" s="27"/>
      <c r="N17" s="27"/>
      <c r="O17" s="27"/>
      <c r="P17" s="28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  <c r="AK17" s="29"/>
      <c r="AL17" s="29"/>
      <c r="AM17" s="29"/>
      <c r="AN17" s="29"/>
      <c r="AO17" s="29"/>
      <c r="AP17" s="29"/>
      <c r="AQ17" s="29"/>
      <c r="AR17" s="29"/>
      <c r="AS17" s="29"/>
      <c r="AT17" s="29"/>
      <c r="AU17" s="29"/>
      <c r="AV17" s="29"/>
      <c r="AW17" s="30"/>
      <c r="AX17" s="31"/>
      <c r="AY17" s="28"/>
      <c r="AZ17" s="28"/>
      <c r="BA17" s="32"/>
      <c r="BB17" s="32"/>
      <c r="BC17" s="29"/>
      <c r="BD17" s="29"/>
      <c r="BE17" s="29"/>
      <c r="BF17" s="29"/>
      <c r="BG17" s="29"/>
      <c r="BH17" s="29"/>
      <c r="BI17" s="29"/>
      <c r="BJ17" s="29"/>
      <c r="BK17" s="29"/>
      <c r="BL17" s="29"/>
      <c r="BM17" s="29"/>
      <c r="BN17" s="29"/>
      <c r="BO17" s="29"/>
      <c r="BP17" s="29"/>
      <c r="BQ17" s="29"/>
      <c r="BR17" s="29"/>
      <c r="BS17" s="29"/>
      <c r="BT17" s="29"/>
      <c r="BU17" s="29"/>
      <c r="BV17" s="29"/>
      <c r="BW17" s="29"/>
      <c r="BX17" s="29"/>
      <c r="BY17" s="29"/>
      <c r="BZ17" s="29"/>
      <c r="CA17" s="29"/>
      <c r="CB17" s="29"/>
      <c r="CC17" s="29"/>
      <c r="CD17" s="29"/>
      <c r="CE17" s="29"/>
      <c r="CF17" s="29"/>
      <c r="CG17" s="32"/>
      <c r="CH17" s="32"/>
      <c r="CI17" s="32"/>
      <c r="CJ17" s="32"/>
      <c r="CK17" s="32"/>
      <c r="CL17" s="100"/>
      <c r="CM17" s="32"/>
      <c r="CN17" s="32"/>
      <c r="CO17" s="32"/>
      <c r="CP17" s="32"/>
      <c r="CQ17" s="29"/>
      <c r="CR17" s="29"/>
      <c r="CS17" s="29"/>
      <c r="CT17" s="29"/>
      <c r="CU17" s="29"/>
      <c r="CV17" s="29"/>
      <c r="CW17" s="29"/>
      <c r="CX17" s="29"/>
      <c r="CY17" s="29"/>
      <c r="CZ17" s="29"/>
      <c r="DA17" s="29"/>
      <c r="DB17" s="29"/>
      <c r="DC17" s="29"/>
      <c r="DD17" s="29"/>
      <c r="DE17" s="29"/>
      <c r="DF17" s="29"/>
      <c r="DG17" s="29"/>
      <c r="DH17" s="29"/>
      <c r="DI17" s="29"/>
      <c r="DJ17" s="29"/>
      <c r="DK17" s="29"/>
      <c r="DL17" s="29"/>
      <c r="DM17" s="29"/>
      <c r="DN17" s="29"/>
      <c r="DO17" s="29"/>
      <c r="DP17" s="29"/>
      <c r="DQ17" s="29"/>
      <c r="DR17" s="29"/>
      <c r="DS17" s="29"/>
      <c r="DT17" s="29"/>
      <c r="DU17" s="29"/>
      <c r="DV17" s="29"/>
      <c r="DW17" s="29"/>
      <c r="DX17" s="29"/>
      <c r="DY17" s="29"/>
      <c r="DZ17" s="29"/>
      <c r="EA17" s="29"/>
      <c r="EB17" s="29"/>
      <c r="EC17" s="29"/>
      <c r="ED17" s="29"/>
      <c r="EE17" s="29"/>
      <c r="EF17" s="29"/>
      <c r="EG17" s="29"/>
      <c r="EH17" s="29"/>
      <c r="EI17" s="29"/>
      <c r="EJ17" s="29"/>
      <c r="EK17" s="147"/>
    </row>
    <row r="18" spans="1:141" ht="37.5" customHeight="1" thickBot="1" x14ac:dyDescent="0.2">
      <c r="B18" s="82" t="s">
        <v>122</v>
      </c>
      <c r="C18" s="83"/>
      <c r="D18" s="203" t="s">
        <v>5</v>
      </c>
      <c r="E18" s="204"/>
      <c r="F18" s="204"/>
      <c r="G18" s="204"/>
      <c r="H18" s="204"/>
      <c r="I18" s="204"/>
      <c r="J18" s="204"/>
      <c r="K18" s="204"/>
      <c r="L18" s="204"/>
      <c r="M18" s="204"/>
      <c r="N18" s="204"/>
      <c r="O18" s="204"/>
      <c r="P18" s="204"/>
      <c r="Q18" s="205"/>
      <c r="R18" s="244" t="s">
        <v>101</v>
      </c>
      <c r="S18" s="244"/>
      <c r="T18" s="244"/>
      <c r="U18" s="244"/>
      <c r="V18" s="244"/>
      <c r="W18" s="244"/>
      <c r="X18" s="286" t="s">
        <v>127</v>
      </c>
      <c r="Y18" s="286"/>
      <c r="Z18" s="286"/>
      <c r="AA18" s="286"/>
      <c r="AB18" s="286"/>
      <c r="AC18" s="286"/>
      <c r="AD18" s="286"/>
      <c r="AE18" s="289" t="s">
        <v>128</v>
      </c>
      <c r="AF18" s="289"/>
      <c r="AG18" s="289"/>
      <c r="AH18" s="289"/>
      <c r="AI18" s="289"/>
      <c r="AJ18" s="289"/>
      <c r="AK18" s="289"/>
      <c r="AL18" s="289"/>
      <c r="AM18" s="289"/>
      <c r="AN18" s="289"/>
      <c r="AO18" s="289"/>
      <c r="AP18" s="289"/>
      <c r="AQ18" s="289"/>
      <c r="AR18" s="289"/>
      <c r="AS18" s="289"/>
      <c r="AT18" s="289"/>
      <c r="AU18" s="289"/>
      <c r="AV18" s="289"/>
      <c r="AW18" s="289"/>
      <c r="AX18" s="289"/>
      <c r="AY18" s="289"/>
      <c r="AZ18" s="289"/>
      <c r="BA18" s="289"/>
      <c r="BB18" s="289"/>
      <c r="BC18" s="289"/>
      <c r="BD18" s="289"/>
      <c r="BE18" s="203" t="s">
        <v>2</v>
      </c>
      <c r="BF18" s="204"/>
      <c r="BG18" s="204"/>
      <c r="BH18" s="204"/>
      <c r="BI18" s="204"/>
      <c r="BJ18" s="204"/>
      <c r="BK18" s="204"/>
      <c r="BL18" s="205"/>
      <c r="BM18" s="195" t="s">
        <v>24</v>
      </c>
      <c r="BN18" s="196"/>
      <c r="BO18" s="196"/>
      <c r="BP18" s="196"/>
      <c r="BQ18" s="196"/>
      <c r="BR18" s="290" t="s">
        <v>890</v>
      </c>
      <c r="BS18" s="290"/>
      <c r="BT18" s="290"/>
      <c r="BU18" s="290"/>
      <c r="BV18" s="290"/>
      <c r="BW18" s="290"/>
      <c r="BX18" s="290"/>
      <c r="BY18" s="290"/>
      <c r="BZ18" s="290"/>
      <c r="CA18" s="290"/>
      <c r="CB18" s="290"/>
      <c r="CC18" s="253" t="s">
        <v>1262</v>
      </c>
      <c r="CD18" s="253"/>
      <c r="CE18" s="258" t="s">
        <v>1263</v>
      </c>
      <c r="CF18" s="259"/>
      <c r="CG18" s="259"/>
      <c r="CH18" s="259"/>
      <c r="CI18" s="259"/>
      <c r="CJ18" s="257" t="s">
        <v>1264</v>
      </c>
      <c r="CK18" s="257"/>
      <c r="CL18" s="139" t="s">
        <v>1265</v>
      </c>
      <c r="CM18" s="140" t="s">
        <v>893</v>
      </c>
      <c r="CN18" s="84" t="s">
        <v>894</v>
      </c>
      <c r="CO18" s="138" t="s">
        <v>1283</v>
      </c>
      <c r="CP18" s="244" t="s">
        <v>4</v>
      </c>
      <c r="CQ18" s="244"/>
      <c r="CR18" s="244"/>
      <c r="CS18" s="244"/>
      <c r="CT18" s="244"/>
      <c r="CU18" s="86"/>
      <c r="CV18" s="255" t="s">
        <v>6</v>
      </c>
      <c r="CW18" s="255"/>
      <c r="CX18" s="255"/>
      <c r="CY18" s="256"/>
      <c r="CZ18" s="56"/>
      <c r="DD18" s="51" t="s">
        <v>107</v>
      </c>
      <c r="DE18" s="51" t="s">
        <v>110</v>
      </c>
      <c r="DF18" s="51" t="s">
        <v>111</v>
      </c>
      <c r="DG18" s="51" t="s">
        <v>120</v>
      </c>
      <c r="DH18" s="51"/>
      <c r="DI18" s="51"/>
      <c r="EG18" s="46"/>
      <c r="EH18" s="46"/>
      <c r="EI18" s="46"/>
      <c r="EJ18" s="144" t="s">
        <v>6</v>
      </c>
      <c r="EK18" s="148"/>
    </row>
    <row r="19" spans="1:141" ht="20.25" customHeight="1" thickBot="1" x14ac:dyDescent="0.2">
      <c r="A19" s="43"/>
      <c r="B19" s="33" t="s">
        <v>7</v>
      </c>
      <c r="C19" s="34"/>
      <c r="D19" s="249" t="s">
        <v>878</v>
      </c>
      <c r="E19" s="250"/>
      <c r="F19" s="250"/>
      <c r="G19" s="250"/>
      <c r="H19" s="250"/>
      <c r="I19" s="250"/>
      <c r="J19" s="250"/>
      <c r="K19" s="250"/>
      <c r="L19" s="250"/>
      <c r="M19" s="250"/>
      <c r="N19" s="250"/>
      <c r="O19" s="250"/>
      <c r="P19" s="250"/>
      <c r="Q19" s="251"/>
      <c r="R19" s="245" t="s">
        <v>879</v>
      </c>
      <c r="S19" s="246"/>
      <c r="T19" s="246"/>
      <c r="U19" s="246"/>
      <c r="V19" s="246"/>
      <c r="W19" s="247"/>
      <c r="X19" s="70" t="s">
        <v>549</v>
      </c>
      <c r="Y19" s="71"/>
      <c r="Z19" s="71"/>
      <c r="AA19" s="71"/>
      <c r="AB19" s="71"/>
      <c r="AC19" s="71"/>
      <c r="AD19" s="72"/>
      <c r="AE19" s="94" t="s">
        <v>880</v>
      </c>
      <c r="AF19" s="95"/>
      <c r="AG19" s="95"/>
      <c r="AH19" s="95"/>
      <c r="AI19" s="95"/>
      <c r="AJ19" s="95"/>
      <c r="AK19" s="95"/>
      <c r="AL19" s="95"/>
      <c r="AM19" s="95"/>
      <c r="AN19" s="95"/>
      <c r="AO19" s="95"/>
      <c r="AP19" s="95"/>
      <c r="AQ19" s="95"/>
      <c r="AR19" s="95"/>
      <c r="AS19" s="95"/>
      <c r="AT19" s="95"/>
      <c r="AU19" s="95"/>
      <c r="AV19" s="95"/>
      <c r="AW19" s="95"/>
      <c r="AX19" s="95"/>
      <c r="AY19" s="95"/>
      <c r="AZ19" s="95"/>
      <c r="BA19" s="95"/>
      <c r="BB19" s="95"/>
      <c r="BC19" s="95"/>
      <c r="BD19" s="96"/>
      <c r="BE19" s="78" t="s">
        <v>876</v>
      </c>
      <c r="BF19" s="78"/>
      <c r="BG19" s="79"/>
      <c r="BH19" s="78"/>
      <c r="BI19" s="78"/>
      <c r="BJ19" s="78"/>
      <c r="BK19" s="80"/>
      <c r="BL19" s="81"/>
      <c r="BM19" s="133" t="s">
        <v>1281</v>
      </c>
      <c r="BN19" s="134"/>
      <c r="BO19" s="134"/>
      <c r="BP19" s="134"/>
      <c r="BQ19" s="135"/>
      <c r="BR19" s="136"/>
      <c r="BS19" s="137"/>
      <c r="BT19" s="137"/>
      <c r="BU19" s="137"/>
      <c r="BV19" s="137"/>
      <c r="BW19" s="137"/>
      <c r="BX19" s="137"/>
      <c r="BY19" s="137"/>
      <c r="BZ19" s="137"/>
      <c r="CA19" s="137"/>
      <c r="CB19" s="137"/>
      <c r="CC19" s="197" t="s">
        <v>1282</v>
      </c>
      <c r="CD19" s="198"/>
      <c r="CE19" s="198"/>
      <c r="CF19" s="198"/>
      <c r="CG19" s="198"/>
      <c r="CH19" s="198"/>
      <c r="CI19" s="198"/>
      <c r="CJ19" s="198"/>
      <c r="CK19" s="198"/>
      <c r="CL19" s="198"/>
      <c r="CM19" s="199"/>
      <c r="CN19" s="85"/>
      <c r="CO19" s="85"/>
      <c r="CP19" s="295" t="s">
        <v>1285</v>
      </c>
      <c r="CQ19" s="295"/>
      <c r="CR19" s="295"/>
      <c r="CS19" s="295"/>
      <c r="CT19" s="295"/>
      <c r="CU19" s="152"/>
      <c r="CV19" s="296">
        <v>0</v>
      </c>
      <c r="CW19" s="297"/>
      <c r="CX19" s="297"/>
      <c r="CY19" s="298"/>
      <c r="CZ19" s="57"/>
      <c r="DC19" s="55">
        <f>COUNT(DD19:DD39)</f>
        <v>0</v>
      </c>
      <c r="DD19" s="51" t="e">
        <f>MATCH("*"&amp;$DD$18&amp;"*",X20,0)</f>
        <v>#N/A</v>
      </c>
      <c r="DE19" s="51" t="str">
        <f>INDEX('data '!B:B,MATCH("*"&amp;注文シート!BM20&amp;"*",'data '!C:C,0))</f>
        <v>code（Ｎｏ【-】）</v>
      </c>
      <c r="DF19" s="51" t="str">
        <f>VLOOKUP($DE19,'data '!B:C,2,0)</f>
        <v>item_name</v>
      </c>
      <c r="DG19" s="51" t="str">
        <f>VLOOKUP($DE19,'data '!B:E,4,0)</f>
        <v>風呂敷検索ワード</v>
      </c>
      <c r="DH19" s="51"/>
      <c r="DI19" s="51"/>
      <c r="DN19" s="46" t="e">
        <f>IF(#REF!=#REF!,30,IF(#REF!=#REF!,30,IF(#REF!=#REF!,30,IF(#REF!=#REF!,30,IF(#REF!=#REF!,30,IF(#REF!=$DN$16,30,IF(#REF!=$DN$17,30,0)))))))</f>
        <v>#REF!</v>
      </c>
      <c r="EG19" s="46"/>
      <c r="EH19" s="46"/>
      <c r="EI19" s="46"/>
      <c r="EJ19" s="145" t="s">
        <v>1285</v>
      </c>
      <c r="EK19" s="46"/>
    </row>
    <row r="20" spans="1:141" ht="20.25" customHeight="1" x14ac:dyDescent="0.15">
      <c r="B20" s="229">
        <v>1</v>
      </c>
      <c r="C20" s="230"/>
      <c r="D20" s="241"/>
      <c r="E20" s="241"/>
      <c r="F20" s="241"/>
      <c r="G20" s="241"/>
      <c r="H20" s="241"/>
      <c r="I20" s="241"/>
      <c r="J20" s="241"/>
      <c r="K20" s="241"/>
      <c r="L20" s="241"/>
      <c r="M20" s="241"/>
      <c r="N20" s="241"/>
      <c r="O20" s="241"/>
      <c r="P20" s="241"/>
      <c r="Q20" s="241"/>
      <c r="R20" s="248"/>
      <c r="S20" s="248"/>
      <c r="T20" s="248"/>
      <c r="U20" s="248"/>
      <c r="V20" s="248"/>
      <c r="W20" s="248"/>
      <c r="X20" s="287"/>
      <c r="Y20" s="288"/>
      <c r="Z20" s="288"/>
      <c r="AA20" s="288"/>
      <c r="AB20" s="288"/>
      <c r="AC20" s="288"/>
      <c r="AD20" s="73"/>
      <c r="AE20" s="187"/>
      <c r="AF20" s="187"/>
      <c r="AG20" s="187"/>
      <c r="AH20" s="187"/>
      <c r="AI20" s="187"/>
      <c r="AJ20" s="187"/>
      <c r="AK20" s="187"/>
      <c r="AL20" s="187"/>
      <c r="AM20" s="187"/>
      <c r="AN20" s="187"/>
      <c r="AO20" s="187"/>
      <c r="AP20" s="187"/>
      <c r="AQ20" s="187"/>
      <c r="AR20" s="187"/>
      <c r="AS20" s="187"/>
      <c r="AT20" s="187"/>
      <c r="AU20" s="187"/>
      <c r="AV20" s="187"/>
      <c r="AW20" s="187"/>
      <c r="AX20" s="187"/>
      <c r="AY20" s="187"/>
      <c r="AZ20" s="187"/>
      <c r="BA20" s="187"/>
      <c r="BB20" s="187"/>
      <c r="BC20" s="187"/>
      <c r="BD20" s="187"/>
      <c r="BE20" s="208"/>
      <c r="BF20" s="209"/>
      <c r="BG20" s="209"/>
      <c r="BH20" s="209"/>
      <c r="BI20" s="209"/>
      <c r="BJ20" s="209"/>
      <c r="BK20" s="209"/>
      <c r="BL20" s="210"/>
      <c r="BM20" s="207"/>
      <c r="BN20" s="207"/>
      <c r="BO20" s="207"/>
      <c r="BP20" s="207"/>
      <c r="BQ20" s="207"/>
      <c r="BR20" s="207" t="str">
        <f>IF(BM20="","",VLOOKUP(BM20,リスト!$B$2:$D$183,2,FALSE))</f>
        <v/>
      </c>
      <c r="BS20" s="207"/>
      <c r="BT20" s="207"/>
      <c r="BU20" s="207"/>
      <c r="BV20" s="207"/>
      <c r="BW20" s="207"/>
      <c r="BX20" s="207"/>
      <c r="BY20" s="207"/>
      <c r="BZ20" s="207"/>
      <c r="CA20" s="207"/>
      <c r="CB20" s="207"/>
      <c r="CC20" s="206"/>
      <c r="CD20" s="206"/>
      <c r="CE20" s="194"/>
      <c r="CF20" s="194"/>
      <c r="CG20" s="194"/>
      <c r="CH20" s="194"/>
      <c r="CI20" s="194"/>
      <c r="CJ20" s="194"/>
      <c r="CK20" s="194"/>
      <c r="CL20" s="101"/>
      <c r="CM20" s="77"/>
      <c r="CN20" s="77"/>
      <c r="CO20" s="77"/>
      <c r="CP20" s="252" t="str">
        <f>IF(BM20="","",VLOOKUP(BM20,リスト!$B$2:$D$183,3,FALSE))</f>
        <v/>
      </c>
      <c r="CQ20" s="252"/>
      <c r="CR20" s="252"/>
      <c r="CS20" s="252"/>
      <c r="CT20" s="252"/>
      <c r="CU20" s="87"/>
      <c r="CV20" s="254" t="e">
        <f>IF(5400&lt;=#REF!,0,VLOOKUP($DE19,'data '!B:J,8,0))</f>
        <v>#REF!</v>
      </c>
      <c r="CW20" s="254"/>
      <c r="CX20" s="254"/>
      <c r="CY20" s="254"/>
      <c r="CZ20" s="153"/>
      <c r="DA20" s="154"/>
      <c r="DB20" s="154"/>
      <c r="DC20" s="155"/>
      <c r="DD20" s="154" t="e">
        <f>MATCH("*"&amp;$DD$18&amp;"*",X21,0)</f>
        <v>#N/A</v>
      </c>
      <c r="DE20" s="154" t="str">
        <f>INDEX('data '!B:B,MATCH("*"&amp;注文シート!BM21&amp;"*",'data '!C:C,0))</f>
        <v>code（Ｎｏ【-】）</v>
      </c>
      <c r="DF20" s="154" t="str">
        <f>VLOOKUP($DE20,'data '!B:C,2,0)</f>
        <v>item_name</v>
      </c>
      <c r="DG20" s="154" t="str">
        <f>VLOOKUP($DE20,'data '!B:E,4,0)</f>
        <v>風呂敷検索ワード</v>
      </c>
      <c r="DH20" s="154"/>
      <c r="DI20" s="154"/>
      <c r="DJ20" s="156"/>
      <c r="DK20" s="156"/>
      <c r="DL20" s="157"/>
      <c r="DM20" s="156"/>
      <c r="DN20" s="156" t="e">
        <f>IF(#REF!=#REF!,30,IF(#REF!=#REF!,30,IF(#REF!=#REF!,30,IF(#REF!=#REF!,30,IF(#REF!=#REF!,30,IF(#REF!=$DN$16,30,IF(#REF!=$DN$17,30,0)))))))</f>
        <v>#REF!</v>
      </c>
      <c r="DO20" s="156"/>
      <c r="DP20" s="156"/>
      <c r="DQ20" s="156"/>
      <c r="DR20" s="156"/>
      <c r="DS20" s="156"/>
      <c r="DT20" s="156"/>
      <c r="DU20" s="156"/>
      <c r="DV20" s="156"/>
      <c r="DW20" s="156"/>
      <c r="DX20" s="156"/>
      <c r="DY20" s="156"/>
      <c r="DZ20" s="156"/>
      <c r="EA20" s="156"/>
      <c r="EB20" s="156"/>
      <c r="EC20" s="156"/>
      <c r="ED20" s="156"/>
      <c r="EE20" s="156"/>
      <c r="EF20" s="156"/>
      <c r="EG20" s="156"/>
      <c r="EH20" s="156"/>
      <c r="EI20" s="156"/>
      <c r="EJ20" s="158">
        <f>IF(CP20&lt;10000,IFERROR(IF(VLOOKUP($BM20,リスト!$B$2:$E$183,4,0)&lt;1,VLOOKUP($X20,送料設定!$B:$C,2,0),0),""),0)</f>
        <v>0</v>
      </c>
      <c r="EK20" s="46"/>
    </row>
    <row r="21" spans="1:141" ht="20.25" customHeight="1" x14ac:dyDescent="0.15">
      <c r="B21" s="227">
        <v>2</v>
      </c>
      <c r="C21" s="228"/>
      <c r="D21" s="187"/>
      <c r="E21" s="187"/>
      <c r="F21" s="187"/>
      <c r="G21" s="187"/>
      <c r="H21" s="187"/>
      <c r="I21" s="187"/>
      <c r="J21" s="187"/>
      <c r="K21" s="187"/>
      <c r="L21" s="187"/>
      <c r="M21" s="187"/>
      <c r="N21" s="187"/>
      <c r="O21" s="187"/>
      <c r="P21" s="187"/>
      <c r="Q21" s="187"/>
      <c r="R21" s="226"/>
      <c r="S21" s="226"/>
      <c r="T21" s="226"/>
      <c r="U21" s="226"/>
      <c r="V21" s="226"/>
      <c r="W21" s="226"/>
      <c r="X21" s="242"/>
      <c r="Y21" s="243"/>
      <c r="Z21" s="243"/>
      <c r="AA21" s="243"/>
      <c r="AB21" s="243"/>
      <c r="AC21" s="243"/>
      <c r="AD21" s="74"/>
      <c r="AE21" s="187"/>
      <c r="AF21" s="187"/>
      <c r="AG21" s="187"/>
      <c r="AH21" s="187"/>
      <c r="AI21" s="187"/>
      <c r="AJ21" s="187"/>
      <c r="AK21" s="187"/>
      <c r="AL21" s="187"/>
      <c r="AM21" s="187"/>
      <c r="AN21" s="187"/>
      <c r="AO21" s="187"/>
      <c r="AP21" s="187"/>
      <c r="AQ21" s="187"/>
      <c r="AR21" s="187"/>
      <c r="AS21" s="187"/>
      <c r="AT21" s="187"/>
      <c r="AU21" s="187"/>
      <c r="AV21" s="187"/>
      <c r="AW21" s="187"/>
      <c r="AX21" s="187"/>
      <c r="AY21" s="187"/>
      <c r="AZ21" s="187"/>
      <c r="BA21" s="187"/>
      <c r="BB21" s="187"/>
      <c r="BC21" s="187"/>
      <c r="BD21" s="187"/>
      <c r="BE21" s="208"/>
      <c r="BF21" s="209"/>
      <c r="BG21" s="209"/>
      <c r="BH21" s="209"/>
      <c r="BI21" s="209"/>
      <c r="BJ21" s="209"/>
      <c r="BK21" s="209"/>
      <c r="BL21" s="210"/>
      <c r="BM21" s="207"/>
      <c r="BN21" s="207"/>
      <c r="BO21" s="207"/>
      <c r="BP21" s="207"/>
      <c r="BQ21" s="207"/>
      <c r="BR21" s="207" t="str">
        <f>IF(BM21="","",VLOOKUP(BM21,リスト!$B$2:$D$183,2,FALSE))</f>
        <v/>
      </c>
      <c r="BS21" s="207"/>
      <c r="BT21" s="207"/>
      <c r="BU21" s="207"/>
      <c r="BV21" s="207"/>
      <c r="BW21" s="207"/>
      <c r="BX21" s="207"/>
      <c r="BY21" s="207"/>
      <c r="BZ21" s="207"/>
      <c r="CA21" s="207"/>
      <c r="CB21" s="207"/>
      <c r="CC21" s="206"/>
      <c r="CD21" s="206"/>
      <c r="CE21" s="194"/>
      <c r="CF21" s="194"/>
      <c r="CG21" s="194"/>
      <c r="CH21" s="194"/>
      <c r="CI21" s="194"/>
      <c r="CJ21" s="194"/>
      <c r="CK21" s="194"/>
      <c r="CL21" s="101"/>
      <c r="CM21" s="77"/>
      <c r="CN21" s="77"/>
      <c r="CO21" s="77"/>
      <c r="CP21" s="252" t="str">
        <f>IF(BM21="","",VLOOKUP(BM21,リスト!$B$2:$D$183,3,FALSE))</f>
        <v/>
      </c>
      <c r="CQ21" s="252"/>
      <c r="CR21" s="252"/>
      <c r="CS21" s="252"/>
      <c r="CT21" s="252"/>
      <c r="CU21" s="87"/>
      <c r="CV21" s="254"/>
      <c r="CW21" s="254"/>
      <c r="CX21" s="254"/>
      <c r="CY21" s="254"/>
      <c r="CZ21" s="153"/>
      <c r="DA21" s="154"/>
      <c r="DB21" s="154"/>
      <c r="DC21" s="155"/>
      <c r="DD21" s="154"/>
      <c r="DE21" s="154"/>
      <c r="DF21" s="154"/>
      <c r="DG21" s="154"/>
      <c r="DH21" s="154"/>
      <c r="DI21" s="154"/>
      <c r="DJ21" s="156"/>
      <c r="DK21" s="156"/>
      <c r="DL21" s="156"/>
      <c r="DM21" s="156"/>
      <c r="DN21" s="156"/>
      <c r="DO21" s="156"/>
      <c r="DP21" s="156"/>
      <c r="DQ21" s="156"/>
      <c r="DR21" s="156"/>
      <c r="DS21" s="156"/>
      <c r="DT21" s="156"/>
      <c r="DU21" s="156"/>
      <c r="DV21" s="156"/>
      <c r="DW21" s="156"/>
      <c r="DX21" s="156"/>
      <c r="DY21" s="156"/>
      <c r="DZ21" s="156"/>
      <c r="EA21" s="156"/>
      <c r="EB21" s="156"/>
      <c r="EC21" s="156"/>
      <c r="ED21" s="156"/>
      <c r="EE21" s="156"/>
      <c r="EF21" s="156"/>
      <c r="EG21" s="156"/>
      <c r="EH21" s="156"/>
      <c r="EI21" s="156"/>
      <c r="EJ21" s="158">
        <f>IF(CP21&lt;10000,IFERROR(IF(VLOOKUP($BM21,リスト!$B$2:$E$183,4,0)&lt;1,VLOOKUP($X21,送料設定!$B:$C,2,0),0),""),0)</f>
        <v>0</v>
      </c>
      <c r="EK21" s="46"/>
    </row>
    <row r="22" spans="1:141" ht="20.25" customHeight="1" x14ac:dyDescent="0.15">
      <c r="B22" s="227">
        <v>3</v>
      </c>
      <c r="C22" s="228"/>
      <c r="D22" s="187"/>
      <c r="E22" s="187"/>
      <c r="F22" s="187"/>
      <c r="G22" s="187"/>
      <c r="H22" s="187"/>
      <c r="I22" s="187"/>
      <c r="J22" s="187"/>
      <c r="K22" s="187"/>
      <c r="L22" s="187"/>
      <c r="M22" s="187"/>
      <c r="N22" s="187"/>
      <c r="O22" s="187"/>
      <c r="P22" s="187"/>
      <c r="Q22" s="187"/>
      <c r="R22" s="226"/>
      <c r="S22" s="226"/>
      <c r="T22" s="226"/>
      <c r="U22" s="226"/>
      <c r="V22" s="226"/>
      <c r="W22" s="226"/>
      <c r="X22" s="242"/>
      <c r="Y22" s="243"/>
      <c r="Z22" s="243"/>
      <c r="AA22" s="243"/>
      <c r="AB22" s="243"/>
      <c r="AC22" s="243"/>
      <c r="AD22" s="74"/>
      <c r="AE22" s="187"/>
      <c r="AF22" s="187"/>
      <c r="AG22" s="187"/>
      <c r="AH22" s="187"/>
      <c r="AI22" s="187"/>
      <c r="AJ22" s="187"/>
      <c r="AK22" s="187"/>
      <c r="AL22" s="187"/>
      <c r="AM22" s="187"/>
      <c r="AN22" s="187"/>
      <c r="AO22" s="187"/>
      <c r="AP22" s="187"/>
      <c r="AQ22" s="187"/>
      <c r="AR22" s="187"/>
      <c r="AS22" s="187"/>
      <c r="AT22" s="187"/>
      <c r="AU22" s="187"/>
      <c r="AV22" s="187"/>
      <c r="AW22" s="187"/>
      <c r="AX22" s="187"/>
      <c r="AY22" s="187"/>
      <c r="AZ22" s="187"/>
      <c r="BA22" s="187"/>
      <c r="BB22" s="187"/>
      <c r="BC22" s="187"/>
      <c r="BD22" s="187"/>
      <c r="BE22" s="208"/>
      <c r="BF22" s="209"/>
      <c r="BG22" s="209"/>
      <c r="BH22" s="209"/>
      <c r="BI22" s="209"/>
      <c r="BJ22" s="209"/>
      <c r="BK22" s="209"/>
      <c r="BL22" s="210"/>
      <c r="BM22" s="207"/>
      <c r="BN22" s="207"/>
      <c r="BO22" s="207"/>
      <c r="BP22" s="207"/>
      <c r="BQ22" s="207"/>
      <c r="BR22" s="207" t="str">
        <f>IF(BM22="","",VLOOKUP(BM22,リスト!$B$2:$D$183,2,FALSE))</f>
        <v/>
      </c>
      <c r="BS22" s="207"/>
      <c r="BT22" s="207"/>
      <c r="BU22" s="207"/>
      <c r="BV22" s="207"/>
      <c r="BW22" s="207"/>
      <c r="BX22" s="207"/>
      <c r="BY22" s="207"/>
      <c r="BZ22" s="207"/>
      <c r="CA22" s="207"/>
      <c r="CB22" s="207"/>
      <c r="CC22" s="206"/>
      <c r="CD22" s="206"/>
      <c r="CE22" s="194"/>
      <c r="CF22" s="194"/>
      <c r="CG22" s="194"/>
      <c r="CH22" s="194"/>
      <c r="CI22" s="194"/>
      <c r="CJ22" s="194"/>
      <c r="CK22" s="194"/>
      <c r="CL22" s="101"/>
      <c r="CM22" s="77"/>
      <c r="CN22" s="77"/>
      <c r="CO22" s="77"/>
      <c r="CP22" s="252" t="str">
        <f>IF(BM22="","",VLOOKUP(BM22,リスト!$B$2:$D$183,3,FALSE))</f>
        <v/>
      </c>
      <c r="CQ22" s="252"/>
      <c r="CR22" s="252"/>
      <c r="CS22" s="252"/>
      <c r="CT22" s="252"/>
      <c r="CU22" s="87"/>
      <c r="CV22" s="254" t="e">
        <f>IF(5400&lt;=#REF!,0,VLOOKUP($DE21,'data '!B:J,8,0))</f>
        <v>#REF!</v>
      </c>
      <c r="CW22" s="254"/>
      <c r="CX22" s="254"/>
      <c r="CY22" s="254"/>
      <c r="CZ22" s="153"/>
      <c r="DA22" s="154"/>
      <c r="DB22" s="154"/>
      <c r="DC22" s="155"/>
      <c r="DD22" s="154" t="e">
        <f t="shared" ref="DD22:DD38" si="0">MATCH("*"&amp;$DD$18&amp;"*",X23,0)</f>
        <v>#N/A</v>
      </c>
      <c r="DE22" s="154" t="str">
        <f>INDEX('data '!B:B,MATCH("*"&amp;注文シート!BM23&amp;"*",'data '!C:C,0))</f>
        <v>code（Ｎｏ【-】）</v>
      </c>
      <c r="DF22" s="154" t="str">
        <f>VLOOKUP($DE22,'data '!B:C,2,0)</f>
        <v>item_name</v>
      </c>
      <c r="DG22" s="154" t="str">
        <f>VLOOKUP($DE22,'data '!B:E,4,0)</f>
        <v>風呂敷検索ワード</v>
      </c>
      <c r="DH22" s="154"/>
      <c r="DI22" s="154"/>
      <c r="DJ22" s="156"/>
      <c r="DK22" s="156"/>
      <c r="DL22" s="156"/>
      <c r="DM22" s="156"/>
      <c r="DN22" s="156" t="e">
        <f>IF(#REF!=#REF!,30,IF(#REF!=#REF!,30,IF(#REF!=#REF!,30,IF(#REF!=#REF!,30,IF(#REF!=#REF!,30,IF(#REF!=$DN$16,30,IF(#REF!=$DN$17,30,0)))))))</f>
        <v>#REF!</v>
      </c>
      <c r="DO22" s="156"/>
      <c r="DP22" s="156"/>
      <c r="DQ22" s="156"/>
      <c r="DR22" s="156"/>
      <c r="DS22" s="156"/>
      <c r="DT22" s="156"/>
      <c r="DU22" s="156"/>
      <c r="DV22" s="156"/>
      <c r="DW22" s="156"/>
      <c r="DX22" s="156"/>
      <c r="DY22" s="156"/>
      <c r="DZ22" s="156"/>
      <c r="EA22" s="156"/>
      <c r="EB22" s="156"/>
      <c r="EC22" s="156"/>
      <c r="ED22" s="156"/>
      <c r="EE22" s="156"/>
      <c r="EF22" s="156"/>
      <c r="EG22" s="156"/>
      <c r="EH22" s="156"/>
      <c r="EI22" s="156"/>
      <c r="EJ22" s="158">
        <f>IF(CP22&lt;10000,IFERROR(IF(VLOOKUP($BM22,リスト!$B$2:$E$183,4,0)&lt;1,VLOOKUP($X22,送料設定!$B:$C,2,0),0),""),0)</f>
        <v>0</v>
      </c>
      <c r="EK22" s="46"/>
    </row>
    <row r="23" spans="1:141" ht="20.25" customHeight="1" x14ac:dyDescent="0.15">
      <c r="B23" s="227">
        <v>4</v>
      </c>
      <c r="C23" s="228"/>
      <c r="D23" s="187"/>
      <c r="E23" s="187"/>
      <c r="F23" s="187"/>
      <c r="G23" s="187"/>
      <c r="H23" s="187"/>
      <c r="I23" s="187"/>
      <c r="J23" s="187"/>
      <c r="K23" s="187"/>
      <c r="L23" s="187"/>
      <c r="M23" s="187"/>
      <c r="N23" s="187"/>
      <c r="O23" s="187"/>
      <c r="P23" s="187"/>
      <c r="Q23" s="187"/>
      <c r="R23" s="226"/>
      <c r="S23" s="226"/>
      <c r="T23" s="226"/>
      <c r="U23" s="226"/>
      <c r="V23" s="226"/>
      <c r="W23" s="226"/>
      <c r="X23" s="242"/>
      <c r="Y23" s="243"/>
      <c r="Z23" s="243"/>
      <c r="AA23" s="243"/>
      <c r="AB23" s="243"/>
      <c r="AC23" s="243"/>
      <c r="AD23" s="74"/>
      <c r="AE23" s="187"/>
      <c r="AF23" s="187"/>
      <c r="AG23" s="187"/>
      <c r="AH23" s="187"/>
      <c r="AI23" s="187"/>
      <c r="AJ23" s="187"/>
      <c r="AK23" s="187"/>
      <c r="AL23" s="187"/>
      <c r="AM23" s="187"/>
      <c r="AN23" s="187"/>
      <c r="AO23" s="187"/>
      <c r="AP23" s="187"/>
      <c r="AQ23" s="187"/>
      <c r="AR23" s="187"/>
      <c r="AS23" s="187"/>
      <c r="AT23" s="187"/>
      <c r="AU23" s="187"/>
      <c r="AV23" s="187"/>
      <c r="AW23" s="187"/>
      <c r="AX23" s="187"/>
      <c r="AY23" s="187"/>
      <c r="AZ23" s="187"/>
      <c r="BA23" s="187"/>
      <c r="BB23" s="187"/>
      <c r="BC23" s="187"/>
      <c r="BD23" s="187"/>
      <c r="BE23" s="208"/>
      <c r="BF23" s="209"/>
      <c r="BG23" s="209"/>
      <c r="BH23" s="209"/>
      <c r="BI23" s="209"/>
      <c r="BJ23" s="209"/>
      <c r="BK23" s="209"/>
      <c r="BL23" s="210"/>
      <c r="BM23" s="207"/>
      <c r="BN23" s="207"/>
      <c r="BO23" s="207"/>
      <c r="BP23" s="207"/>
      <c r="BQ23" s="207"/>
      <c r="BR23" s="207" t="str">
        <f>IF(BM23="","",VLOOKUP(BM23,リスト!$B$2:$D$183,2,FALSE))</f>
        <v/>
      </c>
      <c r="BS23" s="207"/>
      <c r="BT23" s="207"/>
      <c r="BU23" s="207"/>
      <c r="BV23" s="207"/>
      <c r="BW23" s="207"/>
      <c r="BX23" s="207"/>
      <c r="BY23" s="207"/>
      <c r="BZ23" s="207"/>
      <c r="CA23" s="207"/>
      <c r="CB23" s="207"/>
      <c r="CC23" s="206"/>
      <c r="CD23" s="206"/>
      <c r="CE23" s="194"/>
      <c r="CF23" s="194"/>
      <c r="CG23" s="194"/>
      <c r="CH23" s="194"/>
      <c r="CI23" s="194"/>
      <c r="CJ23" s="194"/>
      <c r="CK23" s="194"/>
      <c r="CL23" s="101"/>
      <c r="CM23" s="77"/>
      <c r="CN23" s="77"/>
      <c r="CO23" s="77"/>
      <c r="CP23" s="252" t="str">
        <f>IF(BM23="","",VLOOKUP(BM23,リスト!$B$2:$D$183,3,FALSE))</f>
        <v/>
      </c>
      <c r="CQ23" s="252"/>
      <c r="CR23" s="252"/>
      <c r="CS23" s="252"/>
      <c r="CT23" s="252"/>
      <c r="CU23" s="87"/>
      <c r="CV23" s="254" t="e">
        <f>IF(5400&lt;=#REF!,0,VLOOKUP($DE22,'data '!B:J,8,0))</f>
        <v>#REF!</v>
      </c>
      <c r="CW23" s="254"/>
      <c r="CX23" s="254"/>
      <c r="CY23" s="254"/>
      <c r="CZ23" s="153"/>
      <c r="DA23" s="154"/>
      <c r="DB23" s="154"/>
      <c r="DC23" s="155"/>
      <c r="DD23" s="154" t="e">
        <f t="shared" si="0"/>
        <v>#N/A</v>
      </c>
      <c r="DE23" s="154" t="str">
        <f>INDEX('data '!B:B,MATCH("*"&amp;注文シート!BM24&amp;"*",'data '!C:C,0))</f>
        <v>code（Ｎｏ【-】）</v>
      </c>
      <c r="DF23" s="154" t="str">
        <f>VLOOKUP($DE23,'data '!B:C,2,0)</f>
        <v>item_name</v>
      </c>
      <c r="DG23" s="154" t="str">
        <f>VLOOKUP($DE23,'data '!B:E,4,0)</f>
        <v>風呂敷検索ワード</v>
      </c>
      <c r="DH23" s="154"/>
      <c r="DI23" s="154"/>
      <c r="DJ23" s="156"/>
      <c r="DK23" s="156"/>
      <c r="DL23" s="156"/>
      <c r="DM23" s="156"/>
      <c r="DN23" s="156" t="e">
        <f>IF(#REF!=#REF!,30,IF(#REF!=#REF!,30,IF(#REF!=#REF!,30,IF(#REF!=#REF!,30,IF(#REF!=#REF!,30,IF(#REF!=$DN$16,30,IF(#REF!=$DN$17,30,0)))))))</f>
        <v>#REF!</v>
      </c>
      <c r="DO23" s="156"/>
      <c r="DP23" s="156"/>
      <c r="DQ23" s="156"/>
      <c r="DR23" s="156"/>
      <c r="DS23" s="156"/>
      <c r="DT23" s="156"/>
      <c r="DU23" s="156"/>
      <c r="DV23" s="156"/>
      <c r="DW23" s="156"/>
      <c r="DX23" s="156"/>
      <c r="DY23" s="156"/>
      <c r="DZ23" s="156"/>
      <c r="EA23" s="156"/>
      <c r="EB23" s="156"/>
      <c r="EC23" s="156"/>
      <c r="ED23" s="156"/>
      <c r="EE23" s="156"/>
      <c r="EF23" s="156"/>
      <c r="EG23" s="156"/>
      <c r="EH23" s="156"/>
      <c r="EI23" s="156"/>
      <c r="EJ23" s="158">
        <f>IF(CP23&lt;10000,IFERROR(IF(VLOOKUP($BM23,リスト!$B$2:$E$183,4,0)&lt;1,VLOOKUP($X23,送料設定!$B:$C,2,0),0),""),0)</f>
        <v>0</v>
      </c>
      <c r="EK23" s="46"/>
    </row>
    <row r="24" spans="1:141" ht="20.25" customHeight="1" x14ac:dyDescent="0.15">
      <c r="B24" s="227">
        <v>5</v>
      </c>
      <c r="C24" s="228"/>
      <c r="D24" s="187"/>
      <c r="E24" s="187"/>
      <c r="F24" s="187"/>
      <c r="G24" s="187"/>
      <c r="H24" s="187"/>
      <c r="I24" s="187"/>
      <c r="J24" s="187"/>
      <c r="K24" s="187"/>
      <c r="L24" s="187"/>
      <c r="M24" s="187"/>
      <c r="N24" s="187"/>
      <c r="O24" s="187"/>
      <c r="P24" s="187"/>
      <c r="Q24" s="187"/>
      <c r="R24" s="226"/>
      <c r="S24" s="226"/>
      <c r="T24" s="226"/>
      <c r="U24" s="226"/>
      <c r="V24" s="226"/>
      <c r="W24" s="226"/>
      <c r="X24" s="242"/>
      <c r="Y24" s="243"/>
      <c r="Z24" s="243"/>
      <c r="AA24" s="243"/>
      <c r="AB24" s="243"/>
      <c r="AC24" s="243"/>
      <c r="AD24" s="74"/>
      <c r="AE24" s="187"/>
      <c r="AF24" s="187"/>
      <c r="AG24" s="187"/>
      <c r="AH24" s="187"/>
      <c r="AI24" s="187"/>
      <c r="AJ24" s="187"/>
      <c r="AK24" s="187"/>
      <c r="AL24" s="187"/>
      <c r="AM24" s="187"/>
      <c r="AN24" s="187"/>
      <c r="AO24" s="187"/>
      <c r="AP24" s="187"/>
      <c r="AQ24" s="187"/>
      <c r="AR24" s="187"/>
      <c r="AS24" s="187"/>
      <c r="AT24" s="187"/>
      <c r="AU24" s="187"/>
      <c r="AV24" s="187"/>
      <c r="AW24" s="187"/>
      <c r="AX24" s="187"/>
      <c r="AY24" s="187"/>
      <c r="AZ24" s="187"/>
      <c r="BA24" s="187"/>
      <c r="BB24" s="187"/>
      <c r="BC24" s="187"/>
      <c r="BD24" s="187"/>
      <c r="BE24" s="208"/>
      <c r="BF24" s="209"/>
      <c r="BG24" s="209"/>
      <c r="BH24" s="209"/>
      <c r="BI24" s="209"/>
      <c r="BJ24" s="209"/>
      <c r="BK24" s="209"/>
      <c r="BL24" s="210"/>
      <c r="BM24" s="207"/>
      <c r="BN24" s="207"/>
      <c r="BO24" s="207"/>
      <c r="BP24" s="207"/>
      <c r="BQ24" s="207"/>
      <c r="BR24" s="207" t="str">
        <f>IF(BM24="","",VLOOKUP(BM24,リスト!$B$2:$D$183,2,FALSE))</f>
        <v/>
      </c>
      <c r="BS24" s="207"/>
      <c r="BT24" s="207"/>
      <c r="BU24" s="207"/>
      <c r="BV24" s="207"/>
      <c r="BW24" s="207"/>
      <c r="BX24" s="207"/>
      <c r="BY24" s="207"/>
      <c r="BZ24" s="207"/>
      <c r="CA24" s="207"/>
      <c r="CB24" s="207"/>
      <c r="CC24" s="206"/>
      <c r="CD24" s="206"/>
      <c r="CE24" s="194"/>
      <c r="CF24" s="194"/>
      <c r="CG24" s="194"/>
      <c r="CH24" s="194"/>
      <c r="CI24" s="194"/>
      <c r="CJ24" s="194"/>
      <c r="CK24" s="194"/>
      <c r="CL24" s="101"/>
      <c r="CM24" s="77"/>
      <c r="CN24" s="77"/>
      <c r="CO24" s="77"/>
      <c r="CP24" s="252" t="str">
        <f>IF(BM24="","",VLOOKUP(BM24,リスト!$B$2:$D$183,3,FALSE))</f>
        <v/>
      </c>
      <c r="CQ24" s="252"/>
      <c r="CR24" s="252"/>
      <c r="CS24" s="252"/>
      <c r="CT24" s="252"/>
      <c r="CU24" s="87"/>
      <c r="CV24" s="254" t="e">
        <f>IF(5400&lt;=#REF!,0,VLOOKUP($DE23,'data '!B:J,8,0))</f>
        <v>#REF!</v>
      </c>
      <c r="CW24" s="254"/>
      <c r="CX24" s="254"/>
      <c r="CY24" s="254"/>
      <c r="CZ24" s="153"/>
      <c r="DA24" s="154"/>
      <c r="DB24" s="154"/>
      <c r="DC24" s="155"/>
      <c r="DD24" s="154" t="e">
        <f t="shared" si="0"/>
        <v>#N/A</v>
      </c>
      <c r="DE24" s="154" t="str">
        <f>INDEX('data '!B:B,MATCH("*"&amp;注文シート!BM25&amp;"*",'data '!C:C,0))</f>
        <v>code（Ｎｏ【-】）</v>
      </c>
      <c r="DF24" s="154" t="str">
        <f>VLOOKUP($DE24,'data '!B:C,2,0)</f>
        <v>item_name</v>
      </c>
      <c r="DG24" s="154" t="str">
        <f>VLOOKUP($DE24,'data '!B:E,4,0)</f>
        <v>風呂敷検索ワード</v>
      </c>
      <c r="DH24" s="154"/>
      <c r="DI24" s="154"/>
      <c r="DJ24" s="156"/>
      <c r="DK24" s="156"/>
      <c r="DL24" s="156"/>
      <c r="DM24" s="156"/>
      <c r="DN24" s="156" t="e">
        <f>IF(#REF!=#REF!,30,IF(#REF!=#REF!,30,IF(#REF!=#REF!,30,IF(#REF!=#REF!,30,IF(#REF!=#REF!,30,IF(#REF!=$DN$16,30,IF(#REF!=$DN$17,30,0)))))))</f>
        <v>#REF!</v>
      </c>
      <c r="DO24" s="156"/>
      <c r="DP24" s="156"/>
      <c r="DQ24" s="156"/>
      <c r="DR24" s="156"/>
      <c r="DS24" s="156"/>
      <c r="DT24" s="156"/>
      <c r="DU24" s="156"/>
      <c r="DV24" s="156"/>
      <c r="DW24" s="156"/>
      <c r="DX24" s="156"/>
      <c r="DY24" s="156"/>
      <c r="DZ24" s="156"/>
      <c r="EA24" s="156"/>
      <c r="EB24" s="156"/>
      <c r="EC24" s="156"/>
      <c r="ED24" s="156"/>
      <c r="EE24" s="156"/>
      <c r="EF24" s="156"/>
      <c r="EG24" s="156"/>
      <c r="EH24" s="156"/>
      <c r="EI24" s="156"/>
      <c r="EJ24" s="158">
        <f>IF(CP24&lt;10000,IFERROR(IF(VLOOKUP($BM24,リスト!$B$2:$E$183,4,0)&lt;1,VLOOKUP($X24,送料設定!$B:$C,2,0),0),""),0)</f>
        <v>0</v>
      </c>
      <c r="EK24" s="46"/>
    </row>
    <row r="25" spans="1:141" ht="20.25" customHeight="1" x14ac:dyDescent="0.15">
      <c r="B25" s="227">
        <v>6</v>
      </c>
      <c r="C25" s="228"/>
      <c r="D25" s="187"/>
      <c r="E25" s="187"/>
      <c r="F25" s="187"/>
      <c r="G25" s="187"/>
      <c r="H25" s="187"/>
      <c r="I25" s="187"/>
      <c r="J25" s="187"/>
      <c r="K25" s="187"/>
      <c r="L25" s="187"/>
      <c r="M25" s="187"/>
      <c r="N25" s="187"/>
      <c r="O25" s="187"/>
      <c r="P25" s="187"/>
      <c r="Q25" s="187"/>
      <c r="R25" s="226"/>
      <c r="S25" s="226"/>
      <c r="T25" s="226"/>
      <c r="U25" s="226"/>
      <c r="V25" s="226"/>
      <c r="W25" s="226"/>
      <c r="X25" s="242"/>
      <c r="Y25" s="243"/>
      <c r="Z25" s="243"/>
      <c r="AA25" s="243"/>
      <c r="AB25" s="243"/>
      <c r="AC25" s="243"/>
      <c r="AD25" s="74"/>
      <c r="AE25" s="187"/>
      <c r="AF25" s="187"/>
      <c r="AG25" s="187"/>
      <c r="AH25" s="187"/>
      <c r="AI25" s="187"/>
      <c r="AJ25" s="187"/>
      <c r="AK25" s="187"/>
      <c r="AL25" s="187"/>
      <c r="AM25" s="187"/>
      <c r="AN25" s="187"/>
      <c r="AO25" s="187"/>
      <c r="AP25" s="187"/>
      <c r="AQ25" s="187"/>
      <c r="AR25" s="187"/>
      <c r="AS25" s="187"/>
      <c r="AT25" s="187"/>
      <c r="AU25" s="187"/>
      <c r="AV25" s="187"/>
      <c r="AW25" s="187"/>
      <c r="AX25" s="187"/>
      <c r="AY25" s="187"/>
      <c r="AZ25" s="187"/>
      <c r="BA25" s="187"/>
      <c r="BB25" s="187"/>
      <c r="BC25" s="187"/>
      <c r="BD25" s="187"/>
      <c r="BE25" s="208"/>
      <c r="BF25" s="209"/>
      <c r="BG25" s="209"/>
      <c r="BH25" s="209"/>
      <c r="BI25" s="209"/>
      <c r="BJ25" s="209"/>
      <c r="BK25" s="209"/>
      <c r="BL25" s="210"/>
      <c r="BM25" s="207"/>
      <c r="BN25" s="207"/>
      <c r="BO25" s="207"/>
      <c r="BP25" s="207"/>
      <c r="BQ25" s="207"/>
      <c r="BR25" s="207" t="str">
        <f>IF(BM25="","",VLOOKUP(BM25,リスト!$B$2:$D$183,2,FALSE))</f>
        <v/>
      </c>
      <c r="BS25" s="207"/>
      <c r="BT25" s="207"/>
      <c r="BU25" s="207"/>
      <c r="BV25" s="207"/>
      <c r="BW25" s="207"/>
      <c r="BX25" s="207"/>
      <c r="BY25" s="207"/>
      <c r="BZ25" s="207"/>
      <c r="CA25" s="207"/>
      <c r="CB25" s="207"/>
      <c r="CC25" s="206"/>
      <c r="CD25" s="206"/>
      <c r="CE25" s="194"/>
      <c r="CF25" s="194"/>
      <c r="CG25" s="194"/>
      <c r="CH25" s="194"/>
      <c r="CI25" s="194"/>
      <c r="CJ25" s="194"/>
      <c r="CK25" s="194"/>
      <c r="CL25" s="101"/>
      <c r="CM25" s="77"/>
      <c r="CN25" s="77"/>
      <c r="CO25" s="77"/>
      <c r="CP25" s="252" t="str">
        <f>IF(BM25="","",VLOOKUP(BM25,リスト!$B$2:$D$183,3,FALSE))</f>
        <v/>
      </c>
      <c r="CQ25" s="252"/>
      <c r="CR25" s="252"/>
      <c r="CS25" s="252"/>
      <c r="CT25" s="252"/>
      <c r="CU25" s="87"/>
      <c r="CV25" s="254" t="e">
        <f>IF(5400&lt;=#REF!,0,VLOOKUP($DE24,'data '!B:J,8,0))</f>
        <v>#REF!</v>
      </c>
      <c r="CW25" s="254"/>
      <c r="CX25" s="254"/>
      <c r="CY25" s="254"/>
      <c r="CZ25" s="153"/>
      <c r="DA25" s="154"/>
      <c r="DB25" s="154"/>
      <c r="DC25" s="155"/>
      <c r="DD25" s="154" t="e">
        <f t="shared" si="0"/>
        <v>#N/A</v>
      </c>
      <c r="DE25" s="154" t="str">
        <f>INDEX('data '!B:B,MATCH("*"&amp;注文シート!BM26&amp;"*",'data '!C:C,0))</f>
        <v>code（Ｎｏ【-】）</v>
      </c>
      <c r="DF25" s="154" t="str">
        <f>VLOOKUP($DE25,'data '!B:C,2,0)</f>
        <v>item_name</v>
      </c>
      <c r="DG25" s="154" t="str">
        <f>VLOOKUP($DE25,'data '!B:E,4,0)</f>
        <v>風呂敷検索ワード</v>
      </c>
      <c r="DH25" s="154"/>
      <c r="DI25" s="154"/>
      <c r="DJ25" s="156"/>
      <c r="DK25" s="156"/>
      <c r="DL25" s="156"/>
      <c r="DM25" s="156"/>
      <c r="DN25" s="156" t="e">
        <f>IF(#REF!=#REF!,30,IF(#REF!=#REF!,30,IF(#REF!=#REF!,30,IF(#REF!=#REF!,30,IF(#REF!=#REF!,30,IF(#REF!=$DN$16,30,IF(#REF!=$DN$17,30,0)))))))</f>
        <v>#REF!</v>
      </c>
      <c r="DO25" s="156"/>
      <c r="DP25" s="156"/>
      <c r="DQ25" s="156"/>
      <c r="DR25" s="156"/>
      <c r="DS25" s="156"/>
      <c r="DT25" s="156"/>
      <c r="DU25" s="156"/>
      <c r="DV25" s="156"/>
      <c r="DW25" s="156"/>
      <c r="DX25" s="156"/>
      <c r="DY25" s="156"/>
      <c r="DZ25" s="156"/>
      <c r="EA25" s="156"/>
      <c r="EB25" s="156"/>
      <c r="EC25" s="156"/>
      <c r="ED25" s="156"/>
      <c r="EE25" s="156"/>
      <c r="EF25" s="156"/>
      <c r="EG25" s="156"/>
      <c r="EH25" s="156"/>
      <c r="EI25" s="156"/>
      <c r="EJ25" s="158">
        <f>IF(CP25&lt;10000,IFERROR(IF(VLOOKUP($BM25,リスト!$B$2:$E$183,4,0)&lt;1,VLOOKUP($X25,送料設定!$B:$C,2,0),0),""),0)</f>
        <v>0</v>
      </c>
      <c r="EK25" s="46"/>
    </row>
    <row r="26" spans="1:141" ht="20.25" customHeight="1" x14ac:dyDescent="0.15">
      <c r="B26" s="227">
        <v>7</v>
      </c>
      <c r="C26" s="228"/>
      <c r="D26" s="187"/>
      <c r="E26" s="187"/>
      <c r="F26" s="187"/>
      <c r="G26" s="187"/>
      <c r="H26" s="187"/>
      <c r="I26" s="187"/>
      <c r="J26" s="187"/>
      <c r="K26" s="187"/>
      <c r="L26" s="187"/>
      <c r="M26" s="187"/>
      <c r="N26" s="187"/>
      <c r="O26" s="187"/>
      <c r="P26" s="187"/>
      <c r="Q26" s="187"/>
      <c r="R26" s="226"/>
      <c r="S26" s="226"/>
      <c r="T26" s="226"/>
      <c r="U26" s="226"/>
      <c r="V26" s="226"/>
      <c r="W26" s="226"/>
      <c r="X26" s="242"/>
      <c r="Y26" s="243"/>
      <c r="Z26" s="243"/>
      <c r="AA26" s="243"/>
      <c r="AB26" s="243"/>
      <c r="AC26" s="243"/>
      <c r="AD26" s="74"/>
      <c r="AE26" s="187"/>
      <c r="AF26" s="187"/>
      <c r="AG26" s="187"/>
      <c r="AH26" s="187"/>
      <c r="AI26" s="187"/>
      <c r="AJ26" s="187"/>
      <c r="AK26" s="187"/>
      <c r="AL26" s="187"/>
      <c r="AM26" s="187"/>
      <c r="AN26" s="187"/>
      <c r="AO26" s="187"/>
      <c r="AP26" s="187"/>
      <c r="AQ26" s="187"/>
      <c r="AR26" s="187"/>
      <c r="AS26" s="187"/>
      <c r="AT26" s="187"/>
      <c r="AU26" s="187"/>
      <c r="AV26" s="187"/>
      <c r="AW26" s="187"/>
      <c r="AX26" s="187"/>
      <c r="AY26" s="187"/>
      <c r="AZ26" s="187"/>
      <c r="BA26" s="187"/>
      <c r="BB26" s="187"/>
      <c r="BC26" s="187"/>
      <c r="BD26" s="187"/>
      <c r="BE26" s="208"/>
      <c r="BF26" s="209"/>
      <c r="BG26" s="209"/>
      <c r="BH26" s="209"/>
      <c r="BI26" s="209"/>
      <c r="BJ26" s="209"/>
      <c r="BK26" s="209"/>
      <c r="BL26" s="210"/>
      <c r="BM26" s="207"/>
      <c r="BN26" s="207"/>
      <c r="BO26" s="207"/>
      <c r="BP26" s="207"/>
      <c r="BQ26" s="207"/>
      <c r="BR26" s="207" t="str">
        <f>IF(BM26="","",VLOOKUP(BM26,リスト!$B$2:$D$183,2,FALSE))</f>
        <v/>
      </c>
      <c r="BS26" s="207"/>
      <c r="BT26" s="207"/>
      <c r="BU26" s="207"/>
      <c r="BV26" s="207"/>
      <c r="BW26" s="207"/>
      <c r="BX26" s="207"/>
      <c r="BY26" s="207"/>
      <c r="BZ26" s="207"/>
      <c r="CA26" s="207"/>
      <c r="CB26" s="207"/>
      <c r="CC26" s="206"/>
      <c r="CD26" s="206"/>
      <c r="CE26" s="194"/>
      <c r="CF26" s="194"/>
      <c r="CG26" s="194"/>
      <c r="CH26" s="194"/>
      <c r="CI26" s="194"/>
      <c r="CJ26" s="194"/>
      <c r="CK26" s="194"/>
      <c r="CL26" s="101"/>
      <c r="CM26" s="77"/>
      <c r="CN26" s="77"/>
      <c r="CO26" s="77"/>
      <c r="CP26" s="252" t="str">
        <f>IF(BM26="","",VLOOKUP(BM26,リスト!$B$2:$D$183,3,FALSE))</f>
        <v/>
      </c>
      <c r="CQ26" s="252"/>
      <c r="CR26" s="252"/>
      <c r="CS26" s="252"/>
      <c r="CT26" s="252"/>
      <c r="CU26" s="87"/>
      <c r="CV26" s="254" t="e">
        <f>IF(5400&lt;=#REF!,0,VLOOKUP($DE25,'data '!B:J,8,0))</f>
        <v>#REF!</v>
      </c>
      <c r="CW26" s="254"/>
      <c r="CX26" s="254"/>
      <c r="CY26" s="254"/>
      <c r="CZ26" s="153"/>
      <c r="DA26" s="154"/>
      <c r="DB26" s="154"/>
      <c r="DC26" s="155"/>
      <c r="DD26" s="154" t="e">
        <f t="shared" si="0"/>
        <v>#N/A</v>
      </c>
      <c r="DE26" s="154" t="str">
        <f>INDEX('data '!B:B,MATCH("*"&amp;注文シート!BM27&amp;"*",'data '!C:C,0))</f>
        <v>code（Ｎｏ【-】）</v>
      </c>
      <c r="DF26" s="154" t="str">
        <f>VLOOKUP($DE26,'data '!B:C,2,0)</f>
        <v>item_name</v>
      </c>
      <c r="DG26" s="154" t="str">
        <f>VLOOKUP($DE26,'data '!B:E,4,0)</f>
        <v>風呂敷検索ワード</v>
      </c>
      <c r="DH26" s="154"/>
      <c r="DI26" s="154"/>
      <c r="DJ26" s="156"/>
      <c r="DK26" s="156"/>
      <c r="DL26" s="156"/>
      <c r="DM26" s="156"/>
      <c r="DN26" s="156" t="e">
        <f>IF(#REF!=#REF!,30,IF(#REF!=#REF!,30,IF(#REF!=#REF!,30,IF(#REF!=#REF!,30,IF(#REF!=#REF!,30,IF(#REF!=$DN$16,30,IF(#REF!=$DN$17,30,0)))))))</f>
        <v>#REF!</v>
      </c>
      <c r="DO26" s="156"/>
      <c r="DP26" s="156"/>
      <c r="DQ26" s="156"/>
      <c r="DR26" s="156"/>
      <c r="DS26" s="156"/>
      <c r="DT26" s="156"/>
      <c r="DU26" s="156"/>
      <c r="DV26" s="156"/>
      <c r="DW26" s="156"/>
      <c r="DX26" s="156"/>
      <c r="DY26" s="156"/>
      <c r="DZ26" s="156"/>
      <c r="EA26" s="156"/>
      <c r="EB26" s="156"/>
      <c r="EC26" s="156"/>
      <c r="ED26" s="156"/>
      <c r="EE26" s="156"/>
      <c r="EF26" s="156"/>
      <c r="EG26" s="156"/>
      <c r="EH26" s="156"/>
      <c r="EI26" s="156"/>
      <c r="EJ26" s="158">
        <f>IF(CP26&lt;10000,IFERROR(IF(VLOOKUP($BM26,リスト!$B$2:$E$183,4,0)&lt;1,VLOOKUP($X26,送料設定!$B:$C,2,0),0),""),0)</f>
        <v>0</v>
      </c>
      <c r="EK26" s="46"/>
    </row>
    <row r="27" spans="1:141" ht="20.25" customHeight="1" x14ac:dyDescent="0.15">
      <c r="B27" s="227">
        <v>8</v>
      </c>
      <c r="C27" s="228"/>
      <c r="D27" s="187"/>
      <c r="E27" s="187"/>
      <c r="F27" s="187"/>
      <c r="G27" s="187"/>
      <c r="H27" s="187"/>
      <c r="I27" s="187"/>
      <c r="J27" s="187"/>
      <c r="K27" s="187"/>
      <c r="L27" s="187"/>
      <c r="M27" s="187"/>
      <c r="N27" s="187"/>
      <c r="O27" s="187"/>
      <c r="P27" s="187"/>
      <c r="Q27" s="187"/>
      <c r="R27" s="226"/>
      <c r="S27" s="226"/>
      <c r="T27" s="226"/>
      <c r="U27" s="226"/>
      <c r="V27" s="226"/>
      <c r="W27" s="226"/>
      <c r="X27" s="242"/>
      <c r="Y27" s="243"/>
      <c r="Z27" s="243"/>
      <c r="AA27" s="243"/>
      <c r="AB27" s="243"/>
      <c r="AC27" s="243"/>
      <c r="AD27" s="74"/>
      <c r="AE27" s="187"/>
      <c r="AF27" s="187"/>
      <c r="AG27" s="187"/>
      <c r="AH27" s="187"/>
      <c r="AI27" s="187"/>
      <c r="AJ27" s="187"/>
      <c r="AK27" s="187"/>
      <c r="AL27" s="187"/>
      <c r="AM27" s="187"/>
      <c r="AN27" s="187"/>
      <c r="AO27" s="187"/>
      <c r="AP27" s="187"/>
      <c r="AQ27" s="187"/>
      <c r="AR27" s="187"/>
      <c r="AS27" s="187"/>
      <c r="AT27" s="187"/>
      <c r="AU27" s="187"/>
      <c r="AV27" s="187"/>
      <c r="AW27" s="187"/>
      <c r="AX27" s="187"/>
      <c r="AY27" s="187"/>
      <c r="AZ27" s="187"/>
      <c r="BA27" s="187"/>
      <c r="BB27" s="187"/>
      <c r="BC27" s="187"/>
      <c r="BD27" s="187"/>
      <c r="BE27" s="208"/>
      <c r="BF27" s="209"/>
      <c r="BG27" s="209"/>
      <c r="BH27" s="209"/>
      <c r="BI27" s="209"/>
      <c r="BJ27" s="209"/>
      <c r="BK27" s="209"/>
      <c r="BL27" s="210"/>
      <c r="BM27" s="207"/>
      <c r="BN27" s="207"/>
      <c r="BO27" s="207"/>
      <c r="BP27" s="207"/>
      <c r="BQ27" s="207"/>
      <c r="BR27" s="207" t="str">
        <f>IF(BM27="","",VLOOKUP(BM27,リスト!$B$2:$D$183,2,FALSE))</f>
        <v/>
      </c>
      <c r="BS27" s="207"/>
      <c r="BT27" s="207"/>
      <c r="BU27" s="207"/>
      <c r="BV27" s="207"/>
      <c r="BW27" s="207"/>
      <c r="BX27" s="207"/>
      <c r="BY27" s="207"/>
      <c r="BZ27" s="207"/>
      <c r="CA27" s="207"/>
      <c r="CB27" s="207"/>
      <c r="CC27" s="206"/>
      <c r="CD27" s="206"/>
      <c r="CE27" s="194"/>
      <c r="CF27" s="194"/>
      <c r="CG27" s="194"/>
      <c r="CH27" s="194"/>
      <c r="CI27" s="194"/>
      <c r="CJ27" s="194"/>
      <c r="CK27" s="194"/>
      <c r="CL27" s="101"/>
      <c r="CM27" s="77"/>
      <c r="CN27" s="77"/>
      <c r="CO27" s="77"/>
      <c r="CP27" s="252" t="str">
        <f>IF(BM27="","",VLOOKUP(BM27,リスト!$B$2:$D$183,3,FALSE))</f>
        <v/>
      </c>
      <c r="CQ27" s="252"/>
      <c r="CR27" s="252"/>
      <c r="CS27" s="252"/>
      <c r="CT27" s="252"/>
      <c r="CU27" s="87"/>
      <c r="CV27" s="254" t="e">
        <f>IF(5400&lt;=#REF!,0,VLOOKUP($DE26,'data '!B:J,8,0))</f>
        <v>#REF!</v>
      </c>
      <c r="CW27" s="254"/>
      <c r="CX27" s="254"/>
      <c r="CY27" s="254"/>
      <c r="CZ27" s="153"/>
      <c r="DA27" s="154"/>
      <c r="DB27" s="154"/>
      <c r="DC27" s="155"/>
      <c r="DD27" s="154" t="e">
        <f t="shared" si="0"/>
        <v>#N/A</v>
      </c>
      <c r="DE27" s="154" t="str">
        <f>INDEX('data '!B:B,MATCH("*"&amp;注文シート!BM28&amp;"*",'data '!C:C,0))</f>
        <v>code（Ｎｏ【-】）</v>
      </c>
      <c r="DF27" s="154" t="str">
        <f>VLOOKUP($DE27,'data '!B:C,2,0)</f>
        <v>item_name</v>
      </c>
      <c r="DG27" s="154" t="str">
        <f>VLOOKUP($DE27,'data '!B:E,4,0)</f>
        <v>風呂敷検索ワード</v>
      </c>
      <c r="DH27" s="154"/>
      <c r="DI27" s="154"/>
      <c r="DJ27" s="156"/>
      <c r="DK27" s="156"/>
      <c r="DL27" s="156"/>
      <c r="DM27" s="156"/>
      <c r="DN27" s="156" t="e">
        <f>IF(#REF!=#REF!,30,IF(#REF!=#REF!,30,IF(#REF!=#REF!,30,IF(#REF!=#REF!,30,IF(#REF!=#REF!,30,IF(#REF!=$DN$16,30,IF(#REF!=$DN$17,30,0)))))))</f>
        <v>#REF!</v>
      </c>
      <c r="DO27" s="156"/>
      <c r="DP27" s="156"/>
      <c r="DQ27" s="156"/>
      <c r="DR27" s="156"/>
      <c r="DS27" s="156"/>
      <c r="DT27" s="156"/>
      <c r="DU27" s="156"/>
      <c r="DV27" s="156"/>
      <c r="DW27" s="156"/>
      <c r="DX27" s="156"/>
      <c r="DY27" s="156"/>
      <c r="DZ27" s="156"/>
      <c r="EA27" s="156"/>
      <c r="EB27" s="156"/>
      <c r="EC27" s="156"/>
      <c r="ED27" s="156"/>
      <c r="EE27" s="156"/>
      <c r="EF27" s="156"/>
      <c r="EG27" s="156"/>
      <c r="EH27" s="156"/>
      <c r="EI27" s="156"/>
      <c r="EJ27" s="158">
        <f>IF(CP27&lt;10000,IFERROR(IF(VLOOKUP($BM27,リスト!$B$2:$E$183,4,0)&lt;1,VLOOKUP($X27,送料設定!$B:$C,2,0),0),""),0)</f>
        <v>0</v>
      </c>
      <c r="EK27" s="46"/>
    </row>
    <row r="28" spans="1:141" ht="20.25" customHeight="1" x14ac:dyDescent="0.15">
      <c r="B28" s="227">
        <v>9</v>
      </c>
      <c r="C28" s="228"/>
      <c r="D28" s="187"/>
      <c r="E28" s="187"/>
      <c r="F28" s="187"/>
      <c r="G28" s="187"/>
      <c r="H28" s="187"/>
      <c r="I28" s="187"/>
      <c r="J28" s="187"/>
      <c r="K28" s="187"/>
      <c r="L28" s="187"/>
      <c r="M28" s="187"/>
      <c r="N28" s="187"/>
      <c r="O28" s="187"/>
      <c r="P28" s="187"/>
      <c r="Q28" s="187"/>
      <c r="R28" s="226"/>
      <c r="S28" s="226"/>
      <c r="T28" s="226"/>
      <c r="U28" s="226"/>
      <c r="V28" s="226"/>
      <c r="W28" s="226"/>
      <c r="X28" s="242"/>
      <c r="Y28" s="243"/>
      <c r="Z28" s="243"/>
      <c r="AA28" s="243"/>
      <c r="AB28" s="243"/>
      <c r="AC28" s="243"/>
      <c r="AD28" s="74"/>
      <c r="AE28" s="187"/>
      <c r="AF28" s="187"/>
      <c r="AG28" s="187"/>
      <c r="AH28" s="187"/>
      <c r="AI28" s="187"/>
      <c r="AJ28" s="187"/>
      <c r="AK28" s="187"/>
      <c r="AL28" s="187"/>
      <c r="AM28" s="187"/>
      <c r="AN28" s="187"/>
      <c r="AO28" s="187"/>
      <c r="AP28" s="187"/>
      <c r="AQ28" s="187"/>
      <c r="AR28" s="187"/>
      <c r="AS28" s="187"/>
      <c r="AT28" s="187"/>
      <c r="AU28" s="187"/>
      <c r="AV28" s="187"/>
      <c r="AW28" s="187"/>
      <c r="AX28" s="187"/>
      <c r="AY28" s="187"/>
      <c r="AZ28" s="187"/>
      <c r="BA28" s="187"/>
      <c r="BB28" s="187"/>
      <c r="BC28" s="187"/>
      <c r="BD28" s="187"/>
      <c r="BE28" s="208"/>
      <c r="BF28" s="209"/>
      <c r="BG28" s="209"/>
      <c r="BH28" s="209"/>
      <c r="BI28" s="209"/>
      <c r="BJ28" s="209"/>
      <c r="BK28" s="209"/>
      <c r="BL28" s="210"/>
      <c r="BM28" s="207"/>
      <c r="BN28" s="207"/>
      <c r="BO28" s="207"/>
      <c r="BP28" s="207"/>
      <c r="BQ28" s="207"/>
      <c r="BR28" s="207" t="str">
        <f>IF(BM28="","",VLOOKUP(BM28,リスト!$B$2:$D$183,2,FALSE))</f>
        <v/>
      </c>
      <c r="BS28" s="207"/>
      <c r="BT28" s="207"/>
      <c r="BU28" s="207"/>
      <c r="BV28" s="207"/>
      <c r="BW28" s="207"/>
      <c r="BX28" s="207"/>
      <c r="BY28" s="207"/>
      <c r="BZ28" s="207"/>
      <c r="CA28" s="207"/>
      <c r="CB28" s="207"/>
      <c r="CC28" s="206"/>
      <c r="CD28" s="206"/>
      <c r="CE28" s="194"/>
      <c r="CF28" s="194"/>
      <c r="CG28" s="194"/>
      <c r="CH28" s="194"/>
      <c r="CI28" s="194"/>
      <c r="CJ28" s="194"/>
      <c r="CK28" s="194"/>
      <c r="CL28" s="101"/>
      <c r="CM28" s="77"/>
      <c r="CN28" s="77"/>
      <c r="CO28" s="77"/>
      <c r="CP28" s="252" t="str">
        <f>IF(BM28="","",VLOOKUP(BM28,リスト!$B$2:$D$183,3,FALSE))</f>
        <v/>
      </c>
      <c r="CQ28" s="252"/>
      <c r="CR28" s="252"/>
      <c r="CS28" s="252"/>
      <c r="CT28" s="252"/>
      <c r="CU28" s="87"/>
      <c r="CV28" s="254" t="e">
        <f>IF(5400&lt;=#REF!,0,VLOOKUP($DE27,'data '!B:J,8,0))</f>
        <v>#REF!</v>
      </c>
      <c r="CW28" s="254"/>
      <c r="CX28" s="254"/>
      <c r="CY28" s="254"/>
      <c r="CZ28" s="153"/>
      <c r="DA28" s="154"/>
      <c r="DB28" s="154"/>
      <c r="DC28" s="155"/>
      <c r="DD28" s="154" t="e">
        <f t="shared" si="0"/>
        <v>#N/A</v>
      </c>
      <c r="DE28" s="154" t="str">
        <f>INDEX('data '!B:B,MATCH("*"&amp;注文シート!BM29&amp;"*",'data '!C:C,0))</f>
        <v>code（Ｎｏ【-】）</v>
      </c>
      <c r="DF28" s="154" t="str">
        <f>VLOOKUP($DE28,'data '!B:C,2,0)</f>
        <v>item_name</v>
      </c>
      <c r="DG28" s="154" t="str">
        <f>VLOOKUP($DE28,'data '!B:E,4,0)</f>
        <v>風呂敷検索ワード</v>
      </c>
      <c r="DH28" s="154"/>
      <c r="DI28" s="154"/>
      <c r="DJ28" s="156"/>
      <c r="DK28" s="156"/>
      <c r="DL28" s="156"/>
      <c r="DM28" s="156"/>
      <c r="DN28" s="156" t="e">
        <f>IF(#REF!=#REF!,30,IF(#REF!=#REF!,30,IF(#REF!=#REF!,30,IF(#REF!=#REF!,30,IF(#REF!=#REF!,30,IF(#REF!=$DN$16,30,IF(#REF!=$DN$17,30,0)))))))</f>
        <v>#REF!</v>
      </c>
      <c r="DO28" s="156"/>
      <c r="DP28" s="156"/>
      <c r="DQ28" s="156"/>
      <c r="DR28" s="156"/>
      <c r="DS28" s="156"/>
      <c r="DT28" s="156"/>
      <c r="DU28" s="156"/>
      <c r="DV28" s="156"/>
      <c r="DW28" s="156"/>
      <c r="DX28" s="156"/>
      <c r="DY28" s="156"/>
      <c r="DZ28" s="156"/>
      <c r="EA28" s="156"/>
      <c r="EB28" s="156"/>
      <c r="EC28" s="156"/>
      <c r="ED28" s="156"/>
      <c r="EE28" s="156"/>
      <c r="EF28" s="156"/>
      <c r="EG28" s="156"/>
      <c r="EH28" s="156"/>
      <c r="EI28" s="156"/>
      <c r="EJ28" s="158">
        <f>IF(CP28&lt;10000,IFERROR(IF(VLOOKUP($BM28,リスト!$B$2:$E$183,4,0)&lt;1,VLOOKUP($X28,送料設定!$B:$C,2,0),0),""),0)</f>
        <v>0</v>
      </c>
      <c r="EK28" s="46"/>
    </row>
    <row r="29" spans="1:141" ht="20.25" customHeight="1" x14ac:dyDescent="0.15">
      <c r="B29" s="227">
        <v>10</v>
      </c>
      <c r="C29" s="228"/>
      <c r="D29" s="187"/>
      <c r="E29" s="187"/>
      <c r="F29" s="187"/>
      <c r="G29" s="187"/>
      <c r="H29" s="187"/>
      <c r="I29" s="187"/>
      <c r="J29" s="187"/>
      <c r="K29" s="187"/>
      <c r="L29" s="187"/>
      <c r="M29" s="187"/>
      <c r="N29" s="187"/>
      <c r="O29" s="187"/>
      <c r="P29" s="187"/>
      <c r="Q29" s="187"/>
      <c r="R29" s="226"/>
      <c r="S29" s="226"/>
      <c r="T29" s="226"/>
      <c r="U29" s="226"/>
      <c r="V29" s="226"/>
      <c r="W29" s="226"/>
      <c r="X29" s="242"/>
      <c r="Y29" s="243"/>
      <c r="Z29" s="243"/>
      <c r="AA29" s="243"/>
      <c r="AB29" s="243"/>
      <c r="AC29" s="243"/>
      <c r="AD29" s="74"/>
      <c r="AE29" s="187"/>
      <c r="AF29" s="187"/>
      <c r="AG29" s="187"/>
      <c r="AH29" s="187"/>
      <c r="AI29" s="187"/>
      <c r="AJ29" s="187"/>
      <c r="AK29" s="187"/>
      <c r="AL29" s="187"/>
      <c r="AM29" s="187"/>
      <c r="AN29" s="187"/>
      <c r="AO29" s="187"/>
      <c r="AP29" s="187"/>
      <c r="AQ29" s="187"/>
      <c r="AR29" s="187"/>
      <c r="AS29" s="187"/>
      <c r="AT29" s="187"/>
      <c r="AU29" s="187"/>
      <c r="AV29" s="187"/>
      <c r="AW29" s="187"/>
      <c r="AX29" s="187"/>
      <c r="AY29" s="187"/>
      <c r="AZ29" s="187"/>
      <c r="BA29" s="187"/>
      <c r="BB29" s="187"/>
      <c r="BC29" s="187"/>
      <c r="BD29" s="187"/>
      <c r="BE29" s="208"/>
      <c r="BF29" s="209"/>
      <c r="BG29" s="209"/>
      <c r="BH29" s="209"/>
      <c r="BI29" s="209"/>
      <c r="BJ29" s="209"/>
      <c r="BK29" s="209"/>
      <c r="BL29" s="210"/>
      <c r="BM29" s="207"/>
      <c r="BN29" s="207"/>
      <c r="BO29" s="207"/>
      <c r="BP29" s="207"/>
      <c r="BQ29" s="207"/>
      <c r="BR29" s="207" t="str">
        <f>IF(BM29="","",VLOOKUP(BM29,リスト!$B$2:$D$183,2,FALSE))</f>
        <v/>
      </c>
      <c r="BS29" s="207"/>
      <c r="BT29" s="207"/>
      <c r="BU29" s="207"/>
      <c r="BV29" s="207"/>
      <c r="BW29" s="207"/>
      <c r="BX29" s="207"/>
      <c r="BY29" s="207"/>
      <c r="BZ29" s="207"/>
      <c r="CA29" s="207"/>
      <c r="CB29" s="207"/>
      <c r="CC29" s="206"/>
      <c r="CD29" s="206"/>
      <c r="CE29" s="194"/>
      <c r="CF29" s="194"/>
      <c r="CG29" s="194"/>
      <c r="CH29" s="194"/>
      <c r="CI29" s="194"/>
      <c r="CJ29" s="194"/>
      <c r="CK29" s="194"/>
      <c r="CL29" s="101"/>
      <c r="CM29" s="77"/>
      <c r="CN29" s="77"/>
      <c r="CO29" s="77"/>
      <c r="CP29" s="252" t="str">
        <f>IF(BM29="","",VLOOKUP(BM29,リスト!$B$2:$D$183,3,FALSE))</f>
        <v/>
      </c>
      <c r="CQ29" s="252"/>
      <c r="CR29" s="252"/>
      <c r="CS29" s="252"/>
      <c r="CT29" s="252"/>
      <c r="CU29" s="87"/>
      <c r="CV29" s="254" t="e">
        <f>IF(5400&lt;=#REF!,0,VLOOKUP($DE28,'data '!B:J,8,0))</f>
        <v>#REF!</v>
      </c>
      <c r="CW29" s="254"/>
      <c r="CX29" s="254"/>
      <c r="CY29" s="254"/>
      <c r="CZ29" s="153"/>
      <c r="DA29" s="154"/>
      <c r="DB29" s="154"/>
      <c r="DC29" s="155"/>
      <c r="DD29" s="154" t="e">
        <f t="shared" si="0"/>
        <v>#N/A</v>
      </c>
      <c r="DE29" s="154" t="str">
        <f>INDEX('data '!B:B,MATCH("*"&amp;注文シート!BM30&amp;"*",'data '!C:C,0))</f>
        <v>code（Ｎｏ【-】）</v>
      </c>
      <c r="DF29" s="154" t="str">
        <f>VLOOKUP($DE29,'data '!B:C,2,0)</f>
        <v>item_name</v>
      </c>
      <c r="DG29" s="154" t="str">
        <f>VLOOKUP($DE29,'data '!B:E,4,0)</f>
        <v>風呂敷検索ワード</v>
      </c>
      <c r="DH29" s="154"/>
      <c r="DI29" s="154"/>
      <c r="DJ29" s="156"/>
      <c r="DK29" s="156"/>
      <c r="DL29" s="156"/>
      <c r="DM29" s="156"/>
      <c r="DN29" s="156" t="e">
        <f>IF(#REF!=#REF!,30,IF(#REF!=#REF!,30,IF(#REF!=#REF!,30,IF(#REF!=#REF!,30,IF(#REF!=#REF!,30,IF(#REF!=$DN$16,30,IF(#REF!=$DN$17,30,0)))))))</f>
        <v>#REF!</v>
      </c>
      <c r="DO29" s="156"/>
      <c r="DP29" s="156"/>
      <c r="DQ29" s="156"/>
      <c r="DR29" s="156"/>
      <c r="DS29" s="156"/>
      <c r="DT29" s="156"/>
      <c r="DU29" s="156"/>
      <c r="DV29" s="156"/>
      <c r="DW29" s="156"/>
      <c r="DX29" s="156"/>
      <c r="DY29" s="156"/>
      <c r="DZ29" s="156"/>
      <c r="EA29" s="156"/>
      <c r="EB29" s="156"/>
      <c r="EC29" s="156"/>
      <c r="ED29" s="156"/>
      <c r="EE29" s="156"/>
      <c r="EF29" s="156"/>
      <c r="EG29" s="156"/>
      <c r="EH29" s="156"/>
      <c r="EI29" s="156"/>
      <c r="EJ29" s="158">
        <f>IF(CP29&lt;10000,IFERROR(IF(VLOOKUP($BM29,リスト!$B$2:$E$183,4,0)&lt;1,VLOOKUP($X29,送料設定!$B:$C,2,0),0),""),0)</f>
        <v>0</v>
      </c>
      <c r="EK29" s="46"/>
    </row>
    <row r="30" spans="1:141" ht="20.25" customHeight="1" x14ac:dyDescent="0.15">
      <c r="B30" s="227">
        <v>11</v>
      </c>
      <c r="C30" s="228"/>
      <c r="D30" s="187"/>
      <c r="E30" s="187"/>
      <c r="F30" s="187"/>
      <c r="G30" s="187"/>
      <c r="H30" s="187"/>
      <c r="I30" s="187"/>
      <c r="J30" s="187"/>
      <c r="K30" s="187"/>
      <c r="L30" s="187"/>
      <c r="M30" s="187"/>
      <c r="N30" s="187"/>
      <c r="O30" s="187"/>
      <c r="P30" s="187"/>
      <c r="Q30" s="187"/>
      <c r="R30" s="226"/>
      <c r="S30" s="226"/>
      <c r="T30" s="226"/>
      <c r="U30" s="226"/>
      <c r="V30" s="226"/>
      <c r="W30" s="226"/>
      <c r="X30" s="242"/>
      <c r="Y30" s="243"/>
      <c r="Z30" s="243"/>
      <c r="AA30" s="243"/>
      <c r="AB30" s="243"/>
      <c r="AC30" s="243"/>
      <c r="AD30" s="74"/>
      <c r="AE30" s="187"/>
      <c r="AF30" s="187"/>
      <c r="AG30" s="187"/>
      <c r="AH30" s="187"/>
      <c r="AI30" s="187"/>
      <c r="AJ30" s="187"/>
      <c r="AK30" s="187"/>
      <c r="AL30" s="187"/>
      <c r="AM30" s="187"/>
      <c r="AN30" s="187"/>
      <c r="AO30" s="187"/>
      <c r="AP30" s="187"/>
      <c r="AQ30" s="187"/>
      <c r="AR30" s="187"/>
      <c r="AS30" s="187"/>
      <c r="AT30" s="187"/>
      <c r="AU30" s="187"/>
      <c r="AV30" s="187"/>
      <c r="AW30" s="187"/>
      <c r="AX30" s="187"/>
      <c r="AY30" s="187"/>
      <c r="AZ30" s="187"/>
      <c r="BA30" s="187"/>
      <c r="BB30" s="187"/>
      <c r="BC30" s="187"/>
      <c r="BD30" s="187"/>
      <c r="BE30" s="208"/>
      <c r="BF30" s="209"/>
      <c r="BG30" s="209"/>
      <c r="BH30" s="209"/>
      <c r="BI30" s="209"/>
      <c r="BJ30" s="209"/>
      <c r="BK30" s="209"/>
      <c r="BL30" s="210"/>
      <c r="BM30" s="207"/>
      <c r="BN30" s="207"/>
      <c r="BO30" s="207"/>
      <c r="BP30" s="207"/>
      <c r="BQ30" s="207"/>
      <c r="BR30" s="207" t="str">
        <f>IF(BM30="","",VLOOKUP(BM30,リスト!$B$2:$D$183,2,FALSE))</f>
        <v/>
      </c>
      <c r="BS30" s="207"/>
      <c r="BT30" s="207"/>
      <c r="BU30" s="207"/>
      <c r="BV30" s="207"/>
      <c r="BW30" s="207"/>
      <c r="BX30" s="207"/>
      <c r="BY30" s="207"/>
      <c r="BZ30" s="207"/>
      <c r="CA30" s="207"/>
      <c r="CB30" s="207"/>
      <c r="CC30" s="206"/>
      <c r="CD30" s="206"/>
      <c r="CE30" s="194"/>
      <c r="CF30" s="194"/>
      <c r="CG30" s="194"/>
      <c r="CH30" s="194"/>
      <c r="CI30" s="194"/>
      <c r="CJ30" s="194"/>
      <c r="CK30" s="194"/>
      <c r="CL30" s="101"/>
      <c r="CM30" s="77"/>
      <c r="CN30" s="77"/>
      <c r="CO30" s="77"/>
      <c r="CP30" s="252" t="str">
        <f>IF(BM30="","",VLOOKUP(BM30,リスト!$B$2:$D$183,3,FALSE))</f>
        <v/>
      </c>
      <c r="CQ30" s="252"/>
      <c r="CR30" s="252"/>
      <c r="CS30" s="252"/>
      <c r="CT30" s="252"/>
      <c r="CU30" s="87"/>
      <c r="CV30" s="254" t="e">
        <f>IF(5400&lt;=#REF!,0,VLOOKUP($DE29,'data '!B:J,8,0))</f>
        <v>#REF!</v>
      </c>
      <c r="CW30" s="254"/>
      <c r="CX30" s="254"/>
      <c r="CY30" s="254"/>
      <c r="CZ30" s="153"/>
      <c r="DA30" s="154"/>
      <c r="DB30" s="154"/>
      <c r="DC30" s="155"/>
      <c r="DD30" s="154" t="e">
        <f t="shared" si="0"/>
        <v>#N/A</v>
      </c>
      <c r="DE30" s="154" t="str">
        <f>INDEX('data '!B:B,MATCH("*"&amp;注文シート!BM31&amp;"*",'data '!C:C,0))</f>
        <v>code（Ｎｏ【-】）</v>
      </c>
      <c r="DF30" s="154" t="str">
        <f>VLOOKUP($DE30,'data '!B:C,2,0)</f>
        <v>item_name</v>
      </c>
      <c r="DG30" s="154" t="str">
        <f>VLOOKUP($DE30,'data '!B:E,4,0)</f>
        <v>風呂敷検索ワード</v>
      </c>
      <c r="DH30" s="154"/>
      <c r="DI30" s="154"/>
      <c r="DJ30" s="156"/>
      <c r="DK30" s="156"/>
      <c r="DL30" s="156"/>
      <c r="DM30" s="156"/>
      <c r="DN30" s="156" t="e">
        <f>IF(#REF!=#REF!,30,IF(#REF!=#REF!,30,IF(#REF!=#REF!,30,IF(#REF!=#REF!,30,IF(#REF!=#REF!,30,IF(#REF!=$DN$16,30,IF(#REF!=$DN$17,30,0)))))))</f>
        <v>#REF!</v>
      </c>
      <c r="DO30" s="156"/>
      <c r="DP30" s="156"/>
      <c r="DQ30" s="156"/>
      <c r="DR30" s="156"/>
      <c r="DS30" s="156"/>
      <c r="DT30" s="156"/>
      <c r="DU30" s="156"/>
      <c r="DV30" s="156"/>
      <c r="DW30" s="156"/>
      <c r="DX30" s="156"/>
      <c r="DY30" s="156"/>
      <c r="DZ30" s="156"/>
      <c r="EA30" s="156"/>
      <c r="EB30" s="156"/>
      <c r="EC30" s="156"/>
      <c r="ED30" s="156"/>
      <c r="EE30" s="156"/>
      <c r="EF30" s="156"/>
      <c r="EG30" s="156"/>
      <c r="EH30" s="156"/>
      <c r="EI30" s="156"/>
      <c r="EJ30" s="158">
        <f>IF(CP30&lt;10000,IFERROR(IF(VLOOKUP($BM30,リスト!$B$2:$E$183,4,0)&lt;1,VLOOKUP($X30,送料設定!$B:$C,2,0),0),""),0)</f>
        <v>0</v>
      </c>
      <c r="EK30" s="46"/>
    </row>
    <row r="31" spans="1:141" ht="20.25" customHeight="1" x14ac:dyDescent="0.15">
      <c r="B31" s="227">
        <v>12</v>
      </c>
      <c r="C31" s="228"/>
      <c r="D31" s="187"/>
      <c r="E31" s="187"/>
      <c r="F31" s="187"/>
      <c r="G31" s="187"/>
      <c r="H31" s="187"/>
      <c r="I31" s="187"/>
      <c r="J31" s="187"/>
      <c r="K31" s="187"/>
      <c r="L31" s="187"/>
      <c r="M31" s="187"/>
      <c r="N31" s="187"/>
      <c r="O31" s="187"/>
      <c r="P31" s="187"/>
      <c r="Q31" s="187"/>
      <c r="R31" s="226"/>
      <c r="S31" s="226"/>
      <c r="T31" s="226"/>
      <c r="U31" s="226"/>
      <c r="V31" s="226"/>
      <c r="W31" s="226"/>
      <c r="X31" s="242"/>
      <c r="Y31" s="243"/>
      <c r="Z31" s="243"/>
      <c r="AA31" s="243"/>
      <c r="AB31" s="243"/>
      <c r="AC31" s="243"/>
      <c r="AD31" s="74"/>
      <c r="AE31" s="187"/>
      <c r="AF31" s="187"/>
      <c r="AG31" s="187"/>
      <c r="AH31" s="187"/>
      <c r="AI31" s="187"/>
      <c r="AJ31" s="187"/>
      <c r="AK31" s="187"/>
      <c r="AL31" s="187"/>
      <c r="AM31" s="187"/>
      <c r="AN31" s="187"/>
      <c r="AO31" s="187"/>
      <c r="AP31" s="187"/>
      <c r="AQ31" s="187"/>
      <c r="AR31" s="187"/>
      <c r="AS31" s="187"/>
      <c r="AT31" s="187"/>
      <c r="AU31" s="187"/>
      <c r="AV31" s="187"/>
      <c r="AW31" s="187"/>
      <c r="AX31" s="187"/>
      <c r="AY31" s="187"/>
      <c r="AZ31" s="187"/>
      <c r="BA31" s="187"/>
      <c r="BB31" s="187"/>
      <c r="BC31" s="187"/>
      <c r="BD31" s="187"/>
      <c r="BE31" s="208"/>
      <c r="BF31" s="209"/>
      <c r="BG31" s="209"/>
      <c r="BH31" s="209"/>
      <c r="BI31" s="209"/>
      <c r="BJ31" s="209"/>
      <c r="BK31" s="209"/>
      <c r="BL31" s="210"/>
      <c r="BM31" s="207"/>
      <c r="BN31" s="207"/>
      <c r="BO31" s="207"/>
      <c r="BP31" s="207"/>
      <c r="BQ31" s="207"/>
      <c r="BR31" s="207" t="str">
        <f>IF(BM31="","",VLOOKUP(BM31,リスト!$B$2:$D$183,2,FALSE))</f>
        <v/>
      </c>
      <c r="BS31" s="207"/>
      <c r="BT31" s="207"/>
      <c r="BU31" s="207"/>
      <c r="BV31" s="207"/>
      <c r="BW31" s="207"/>
      <c r="BX31" s="207"/>
      <c r="BY31" s="207"/>
      <c r="BZ31" s="207"/>
      <c r="CA31" s="207"/>
      <c r="CB31" s="207"/>
      <c r="CC31" s="206"/>
      <c r="CD31" s="206"/>
      <c r="CE31" s="194"/>
      <c r="CF31" s="194"/>
      <c r="CG31" s="194"/>
      <c r="CH31" s="194"/>
      <c r="CI31" s="194"/>
      <c r="CJ31" s="194"/>
      <c r="CK31" s="194"/>
      <c r="CL31" s="101"/>
      <c r="CM31" s="77"/>
      <c r="CN31" s="77"/>
      <c r="CO31" s="77"/>
      <c r="CP31" s="252" t="str">
        <f>IF(BM31="","",VLOOKUP(BM31,リスト!$B$2:$D$183,3,FALSE))</f>
        <v/>
      </c>
      <c r="CQ31" s="252"/>
      <c r="CR31" s="252"/>
      <c r="CS31" s="252"/>
      <c r="CT31" s="252"/>
      <c r="CU31" s="87"/>
      <c r="CV31" s="254" t="e">
        <f>IF(5400&lt;=#REF!,0,VLOOKUP($DE30,'data '!B:J,8,0))</f>
        <v>#REF!</v>
      </c>
      <c r="CW31" s="254"/>
      <c r="CX31" s="254"/>
      <c r="CY31" s="254"/>
      <c r="CZ31" s="153"/>
      <c r="DA31" s="154"/>
      <c r="DB31" s="154"/>
      <c r="DC31" s="155"/>
      <c r="DD31" s="154" t="e">
        <f t="shared" si="0"/>
        <v>#N/A</v>
      </c>
      <c r="DE31" s="154" t="str">
        <f>INDEX('data '!B:B,MATCH("*"&amp;注文シート!BM32&amp;"*",'data '!C:C,0))</f>
        <v>code（Ｎｏ【-】）</v>
      </c>
      <c r="DF31" s="154" t="str">
        <f>VLOOKUP($DE31,'data '!B:C,2,0)</f>
        <v>item_name</v>
      </c>
      <c r="DG31" s="154" t="str">
        <f>VLOOKUP($DE31,'data '!B:E,4,0)</f>
        <v>風呂敷検索ワード</v>
      </c>
      <c r="DH31" s="154"/>
      <c r="DI31" s="154"/>
      <c r="DJ31" s="156"/>
      <c r="DK31" s="156"/>
      <c r="DL31" s="156"/>
      <c r="DM31" s="156"/>
      <c r="DN31" s="156" t="e">
        <f>IF(#REF!=#REF!,30,IF(#REF!=#REF!,30,IF(#REF!=#REF!,30,IF(#REF!=#REF!,30,IF(#REF!=#REF!,30,IF(#REF!=$DN$16,30,IF(#REF!=$DN$17,30,0)))))))</f>
        <v>#REF!</v>
      </c>
      <c r="DO31" s="156"/>
      <c r="DP31" s="156"/>
      <c r="DQ31" s="156"/>
      <c r="DR31" s="156"/>
      <c r="DS31" s="156"/>
      <c r="DT31" s="156"/>
      <c r="DU31" s="156"/>
      <c r="DV31" s="156"/>
      <c r="DW31" s="156"/>
      <c r="DX31" s="156"/>
      <c r="DY31" s="156"/>
      <c r="DZ31" s="156"/>
      <c r="EA31" s="156"/>
      <c r="EB31" s="156"/>
      <c r="EC31" s="156"/>
      <c r="ED31" s="156"/>
      <c r="EE31" s="156"/>
      <c r="EF31" s="156"/>
      <c r="EG31" s="156"/>
      <c r="EH31" s="156"/>
      <c r="EI31" s="156"/>
      <c r="EJ31" s="158">
        <f>IF(CP31&lt;10000,IFERROR(IF(VLOOKUP($BM31,リスト!$B$2:$E$183,4,0)&lt;1,VLOOKUP($X31,送料設定!$B:$C,2,0),0),""),0)</f>
        <v>0</v>
      </c>
      <c r="EK31" s="46"/>
    </row>
    <row r="32" spans="1:141" ht="20.25" customHeight="1" x14ac:dyDescent="0.15">
      <c r="B32" s="227">
        <v>13</v>
      </c>
      <c r="C32" s="228"/>
      <c r="D32" s="187"/>
      <c r="E32" s="187"/>
      <c r="F32" s="187"/>
      <c r="G32" s="187"/>
      <c r="H32" s="187"/>
      <c r="I32" s="187"/>
      <c r="J32" s="187"/>
      <c r="K32" s="187"/>
      <c r="L32" s="187"/>
      <c r="M32" s="187"/>
      <c r="N32" s="187"/>
      <c r="O32" s="187"/>
      <c r="P32" s="187"/>
      <c r="Q32" s="187"/>
      <c r="R32" s="226"/>
      <c r="S32" s="226"/>
      <c r="T32" s="226"/>
      <c r="U32" s="226"/>
      <c r="V32" s="226"/>
      <c r="W32" s="226"/>
      <c r="X32" s="242"/>
      <c r="Y32" s="243"/>
      <c r="Z32" s="243"/>
      <c r="AA32" s="243"/>
      <c r="AB32" s="243"/>
      <c r="AC32" s="243"/>
      <c r="AD32" s="74"/>
      <c r="AE32" s="187"/>
      <c r="AF32" s="187"/>
      <c r="AG32" s="187"/>
      <c r="AH32" s="187"/>
      <c r="AI32" s="187"/>
      <c r="AJ32" s="187"/>
      <c r="AK32" s="187"/>
      <c r="AL32" s="187"/>
      <c r="AM32" s="187"/>
      <c r="AN32" s="187"/>
      <c r="AO32" s="187"/>
      <c r="AP32" s="187"/>
      <c r="AQ32" s="187"/>
      <c r="AR32" s="187"/>
      <c r="AS32" s="187"/>
      <c r="AT32" s="187"/>
      <c r="AU32" s="187"/>
      <c r="AV32" s="187"/>
      <c r="AW32" s="187"/>
      <c r="AX32" s="187"/>
      <c r="AY32" s="187"/>
      <c r="AZ32" s="187"/>
      <c r="BA32" s="187"/>
      <c r="BB32" s="187"/>
      <c r="BC32" s="187"/>
      <c r="BD32" s="187"/>
      <c r="BE32" s="208"/>
      <c r="BF32" s="209"/>
      <c r="BG32" s="209"/>
      <c r="BH32" s="209"/>
      <c r="BI32" s="209"/>
      <c r="BJ32" s="209"/>
      <c r="BK32" s="209"/>
      <c r="BL32" s="210"/>
      <c r="BM32" s="207"/>
      <c r="BN32" s="207"/>
      <c r="BO32" s="207"/>
      <c r="BP32" s="207"/>
      <c r="BQ32" s="207"/>
      <c r="BR32" s="207" t="str">
        <f>IF(BM32="","",VLOOKUP(BM32,リスト!$B$2:$D$183,2,FALSE))</f>
        <v/>
      </c>
      <c r="BS32" s="207"/>
      <c r="BT32" s="207"/>
      <c r="BU32" s="207"/>
      <c r="BV32" s="207"/>
      <c r="BW32" s="207"/>
      <c r="BX32" s="207"/>
      <c r="BY32" s="207"/>
      <c r="BZ32" s="207"/>
      <c r="CA32" s="207"/>
      <c r="CB32" s="207"/>
      <c r="CC32" s="206"/>
      <c r="CD32" s="206"/>
      <c r="CE32" s="194"/>
      <c r="CF32" s="194"/>
      <c r="CG32" s="194"/>
      <c r="CH32" s="194"/>
      <c r="CI32" s="194"/>
      <c r="CJ32" s="194"/>
      <c r="CK32" s="194"/>
      <c r="CL32" s="101"/>
      <c r="CM32" s="77"/>
      <c r="CN32" s="77"/>
      <c r="CO32" s="77"/>
      <c r="CP32" s="252" t="str">
        <f>IF(BM32="","",VLOOKUP(BM32,リスト!$B$2:$D$183,3,FALSE))</f>
        <v/>
      </c>
      <c r="CQ32" s="252"/>
      <c r="CR32" s="252"/>
      <c r="CS32" s="252"/>
      <c r="CT32" s="252"/>
      <c r="CU32" s="87"/>
      <c r="CV32" s="254" t="e">
        <f>IF(5400&lt;=#REF!,0,VLOOKUP($DE31,'data '!B:J,8,0))</f>
        <v>#REF!</v>
      </c>
      <c r="CW32" s="254"/>
      <c r="CX32" s="254"/>
      <c r="CY32" s="254"/>
      <c r="CZ32" s="153"/>
      <c r="DA32" s="154"/>
      <c r="DB32" s="154"/>
      <c r="DC32" s="155"/>
      <c r="DD32" s="154" t="e">
        <f t="shared" si="0"/>
        <v>#N/A</v>
      </c>
      <c r="DE32" s="154" t="str">
        <f>INDEX('data '!B:B,MATCH("*"&amp;注文シート!BM33&amp;"*",'data '!C:C,0))</f>
        <v>code（Ｎｏ【-】）</v>
      </c>
      <c r="DF32" s="154" t="str">
        <f>VLOOKUP($DE32,'data '!B:C,2,0)</f>
        <v>item_name</v>
      </c>
      <c r="DG32" s="154" t="str">
        <f>VLOOKUP($DE32,'data '!B:E,4,0)</f>
        <v>風呂敷検索ワード</v>
      </c>
      <c r="DH32" s="154"/>
      <c r="DI32" s="154"/>
      <c r="DJ32" s="156"/>
      <c r="DK32" s="156"/>
      <c r="DL32" s="156"/>
      <c r="DM32" s="156"/>
      <c r="DN32" s="156" t="e">
        <f>IF(#REF!=#REF!,30,IF(#REF!=#REF!,30,IF(#REF!=#REF!,30,IF(#REF!=#REF!,30,IF(#REF!=#REF!,30,IF(#REF!=$DN$16,30,IF(#REF!=$DN$17,30,0)))))))</f>
        <v>#REF!</v>
      </c>
      <c r="DO32" s="156"/>
      <c r="DP32" s="156"/>
      <c r="DQ32" s="156"/>
      <c r="DR32" s="156"/>
      <c r="DS32" s="156"/>
      <c r="DT32" s="156"/>
      <c r="DU32" s="156"/>
      <c r="DV32" s="156"/>
      <c r="DW32" s="156"/>
      <c r="DX32" s="156"/>
      <c r="DY32" s="156"/>
      <c r="DZ32" s="156"/>
      <c r="EA32" s="156"/>
      <c r="EB32" s="156"/>
      <c r="EC32" s="156"/>
      <c r="ED32" s="156"/>
      <c r="EE32" s="156"/>
      <c r="EF32" s="156"/>
      <c r="EG32" s="156"/>
      <c r="EH32" s="156"/>
      <c r="EI32" s="156"/>
      <c r="EJ32" s="158">
        <f>IF(CP32&lt;10000,IFERROR(IF(VLOOKUP($BM32,リスト!$B$2:$E$183,4,0)&lt;1,VLOOKUP($X32,送料設定!$B:$C,2,0),0),""),0)</f>
        <v>0</v>
      </c>
      <c r="EK32" s="46"/>
    </row>
    <row r="33" spans="1:141" ht="20.25" customHeight="1" x14ac:dyDescent="0.15">
      <c r="B33" s="227">
        <v>14</v>
      </c>
      <c r="C33" s="228"/>
      <c r="D33" s="187"/>
      <c r="E33" s="187"/>
      <c r="F33" s="187"/>
      <c r="G33" s="187"/>
      <c r="H33" s="187"/>
      <c r="I33" s="187"/>
      <c r="J33" s="187"/>
      <c r="K33" s="187"/>
      <c r="L33" s="187"/>
      <c r="M33" s="187"/>
      <c r="N33" s="187"/>
      <c r="O33" s="187"/>
      <c r="P33" s="187"/>
      <c r="Q33" s="187"/>
      <c r="R33" s="226"/>
      <c r="S33" s="226"/>
      <c r="T33" s="226"/>
      <c r="U33" s="226"/>
      <c r="V33" s="226"/>
      <c r="W33" s="226"/>
      <c r="X33" s="242"/>
      <c r="Y33" s="243"/>
      <c r="Z33" s="243"/>
      <c r="AA33" s="243"/>
      <c r="AB33" s="243"/>
      <c r="AC33" s="243"/>
      <c r="AD33" s="74"/>
      <c r="AE33" s="187"/>
      <c r="AF33" s="187"/>
      <c r="AG33" s="187"/>
      <c r="AH33" s="187"/>
      <c r="AI33" s="187"/>
      <c r="AJ33" s="187"/>
      <c r="AK33" s="187"/>
      <c r="AL33" s="187"/>
      <c r="AM33" s="187"/>
      <c r="AN33" s="187"/>
      <c r="AO33" s="187"/>
      <c r="AP33" s="187"/>
      <c r="AQ33" s="187"/>
      <c r="AR33" s="187"/>
      <c r="AS33" s="187"/>
      <c r="AT33" s="187"/>
      <c r="AU33" s="187"/>
      <c r="AV33" s="187"/>
      <c r="AW33" s="187"/>
      <c r="AX33" s="187"/>
      <c r="AY33" s="187"/>
      <c r="AZ33" s="187"/>
      <c r="BA33" s="187"/>
      <c r="BB33" s="187"/>
      <c r="BC33" s="187"/>
      <c r="BD33" s="187"/>
      <c r="BE33" s="208"/>
      <c r="BF33" s="209"/>
      <c r="BG33" s="209"/>
      <c r="BH33" s="209"/>
      <c r="BI33" s="209"/>
      <c r="BJ33" s="209"/>
      <c r="BK33" s="209"/>
      <c r="BL33" s="210"/>
      <c r="BM33" s="207"/>
      <c r="BN33" s="207"/>
      <c r="BO33" s="207"/>
      <c r="BP33" s="207"/>
      <c r="BQ33" s="207"/>
      <c r="BR33" s="207" t="str">
        <f>IF(BM33="","",VLOOKUP(BM33,リスト!$B$2:$D$183,2,FALSE))</f>
        <v/>
      </c>
      <c r="BS33" s="207"/>
      <c r="BT33" s="207"/>
      <c r="BU33" s="207"/>
      <c r="BV33" s="207"/>
      <c r="BW33" s="207"/>
      <c r="BX33" s="207"/>
      <c r="BY33" s="207"/>
      <c r="BZ33" s="207"/>
      <c r="CA33" s="207"/>
      <c r="CB33" s="207"/>
      <c r="CC33" s="206"/>
      <c r="CD33" s="206"/>
      <c r="CE33" s="194"/>
      <c r="CF33" s="194"/>
      <c r="CG33" s="194"/>
      <c r="CH33" s="194"/>
      <c r="CI33" s="194"/>
      <c r="CJ33" s="194"/>
      <c r="CK33" s="194"/>
      <c r="CL33" s="101"/>
      <c r="CM33" s="77"/>
      <c r="CN33" s="77"/>
      <c r="CO33" s="77"/>
      <c r="CP33" s="252" t="str">
        <f>IF(BM33="","",VLOOKUP(BM33,リスト!$B$2:$D$183,3,FALSE))</f>
        <v/>
      </c>
      <c r="CQ33" s="252"/>
      <c r="CR33" s="252"/>
      <c r="CS33" s="252"/>
      <c r="CT33" s="252"/>
      <c r="CU33" s="87"/>
      <c r="CV33" s="254" t="e">
        <f>IF(5400&lt;=#REF!,0,VLOOKUP($DE32,'data '!B:J,8,0))</f>
        <v>#REF!</v>
      </c>
      <c r="CW33" s="254"/>
      <c r="CX33" s="254"/>
      <c r="CY33" s="254"/>
      <c r="CZ33" s="153"/>
      <c r="DA33" s="154"/>
      <c r="DB33" s="154"/>
      <c r="DC33" s="155"/>
      <c r="DD33" s="154" t="e">
        <f t="shared" si="0"/>
        <v>#N/A</v>
      </c>
      <c r="DE33" s="154" t="str">
        <f>INDEX('data '!B:B,MATCH("*"&amp;注文シート!BM34&amp;"*",'data '!C:C,0))</f>
        <v>code（Ｎｏ【-】）</v>
      </c>
      <c r="DF33" s="154" t="str">
        <f>VLOOKUP($DE33,'data '!B:C,2,0)</f>
        <v>item_name</v>
      </c>
      <c r="DG33" s="154" t="str">
        <f>VLOOKUP($DE33,'data '!B:E,4,0)</f>
        <v>風呂敷検索ワード</v>
      </c>
      <c r="DH33" s="154"/>
      <c r="DI33" s="154"/>
      <c r="DJ33" s="156"/>
      <c r="DK33" s="156"/>
      <c r="DL33" s="156"/>
      <c r="DM33" s="156"/>
      <c r="DN33" s="156" t="e">
        <f>IF(#REF!=#REF!,30,IF(#REF!=#REF!,30,IF(#REF!=#REF!,30,IF(#REF!=#REF!,30,IF(#REF!=#REF!,30,IF(#REF!=$DN$16,30,IF(#REF!=$DN$17,30,0)))))))</f>
        <v>#REF!</v>
      </c>
      <c r="DO33" s="156"/>
      <c r="DP33" s="156"/>
      <c r="DQ33" s="156"/>
      <c r="DR33" s="156"/>
      <c r="DS33" s="156"/>
      <c r="DT33" s="156"/>
      <c r="DU33" s="156"/>
      <c r="DV33" s="156"/>
      <c r="DW33" s="156"/>
      <c r="DX33" s="156"/>
      <c r="DY33" s="156"/>
      <c r="DZ33" s="156"/>
      <c r="EA33" s="156"/>
      <c r="EB33" s="156"/>
      <c r="EC33" s="156"/>
      <c r="ED33" s="156"/>
      <c r="EE33" s="156"/>
      <c r="EF33" s="156"/>
      <c r="EG33" s="156"/>
      <c r="EH33" s="156"/>
      <c r="EI33" s="156"/>
      <c r="EJ33" s="158">
        <f>IF(CP33&lt;10000,IFERROR(IF(VLOOKUP($BM33,リスト!$B$2:$E$183,4,0)&lt;1,VLOOKUP($X33,送料設定!$B:$C,2,0),0),""),0)</f>
        <v>0</v>
      </c>
      <c r="EK33" s="46"/>
    </row>
    <row r="34" spans="1:141" ht="20.25" customHeight="1" x14ac:dyDescent="0.15">
      <c r="B34" s="227">
        <v>15</v>
      </c>
      <c r="C34" s="228"/>
      <c r="D34" s="187"/>
      <c r="E34" s="187"/>
      <c r="F34" s="187"/>
      <c r="G34" s="187"/>
      <c r="H34" s="187"/>
      <c r="I34" s="187"/>
      <c r="J34" s="187"/>
      <c r="K34" s="187"/>
      <c r="L34" s="187"/>
      <c r="M34" s="187"/>
      <c r="N34" s="187"/>
      <c r="O34" s="187"/>
      <c r="P34" s="187"/>
      <c r="Q34" s="187"/>
      <c r="R34" s="226"/>
      <c r="S34" s="226"/>
      <c r="T34" s="226"/>
      <c r="U34" s="226"/>
      <c r="V34" s="226"/>
      <c r="W34" s="226"/>
      <c r="X34" s="242"/>
      <c r="Y34" s="243"/>
      <c r="Z34" s="243"/>
      <c r="AA34" s="243"/>
      <c r="AB34" s="243"/>
      <c r="AC34" s="243"/>
      <c r="AD34" s="74"/>
      <c r="AE34" s="187"/>
      <c r="AF34" s="187"/>
      <c r="AG34" s="187"/>
      <c r="AH34" s="187"/>
      <c r="AI34" s="187"/>
      <c r="AJ34" s="187"/>
      <c r="AK34" s="187"/>
      <c r="AL34" s="187"/>
      <c r="AM34" s="187"/>
      <c r="AN34" s="187"/>
      <c r="AO34" s="187"/>
      <c r="AP34" s="187"/>
      <c r="AQ34" s="187"/>
      <c r="AR34" s="187"/>
      <c r="AS34" s="187"/>
      <c r="AT34" s="187"/>
      <c r="AU34" s="187"/>
      <c r="AV34" s="187"/>
      <c r="AW34" s="187"/>
      <c r="AX34" s="187"/>
      <c r="AY34" s="187"/>
      <c r="AZ34" s="187"/>
      <c r="BA34" s="187"/>
      <c r="BB34" s="187"/>
      <c r="BC34" s="187"/>
      <c r="BD34" s="187"/>
      <c r="BE34" s="208"/>
      <c r="BF34" s="209"/>
      <c r="BG34" s="209"/>
      <c r="BH34" s="209"/>
      <c r="BI34" s="209"/>
      <c r="BJ34" s="209"/>
      <c r="BK34" s="209"/>
      <c r="BL34" s="210"/>
      <c r="BM34" s="207"/>
      <c r="BN34" s="207"/>
      <c r="BO34" s="207"/>
      <c r="BP34" s="207"/>
      <c r="BQ34" s="207"/>
      <c r="BR34" s="207" t="str">
        <f>IF(BM34="","",VLOOKUP(BM34,リスト!$B$2:$D$183,2,FALSE))</f>
        <v/>
      </c>
      <c r="BS34" s="207"/>
      <c r="BT34" s="207"/>
      <c r="BU34" s="207"/>
      <c r="BV34" s="207"/>
      <c r="BW34" s="207"/>
      <c r="BX34" s="207"/>
      <c r="BY34" s="207"/>
      <c r="BZ34" s="207"/>
      <c r="CA34" s="207"/>
      <c r="CB34" s="207"/>
      <c r="CC34" s="206"/>
      <c r="CD34" s="206"/>
      <c r="CE34" s="194"/>
      <c r="CF34" s="194"/>
      <c r="CG34" s="194"/>
      <c r="CH34" s="194"/>
      <c r="CI34" s="194"/>
      <c r="CJ34" s="194"/>
      <c r="CK34" s="194"/>
      <c r="CL34" s="101"/>
      <c r="CM34" s="77"/>
      <c r="CN34" s="77"/>
      <c r="CO34" s="77"/>
      <c r="CP34" s="252" t="str">
        <f>IF(BM34="","",VLOOKUP(BM34,リスト!$B$2:$D$183,3,FALSE))</f>
        <v/>
      </c>
      <c r="CQ34" s="252"/>
      <c r="CR34" s="252"/>
      <c r="CS34" s="252"/>
      <c r="CT34" s="252"/>
      <c r="CU34" s="87"/>
      <c r="CV34" s="254" t="e">
        <f>IF(5400&lt;=#REF!,0,VLOOKUP($DE33,'data '!B:J,8,0))</f>
        <v>#REF!</v>
      </c>
      <c r="CW34" s="254"/>
      <c r="CX34" s="254"/>
      <c r="CY34" s="254"/>
      <c r="CZ34" s="153"/>
      <c r="DA34" s="154"/>
      <c r="DB34" s="154"/>
      <c r="DC34" s="155"/>
      <c r="DD34" s="154" t="e">
        <f t="shared" si="0"/>
        <v>#N/A</v>
      </c>
      <c r="DE34" s="154" t="str">
        <f>INDEX('data '!B:B,MATCH("*"&amp;注文シート!BM35&amp;"*",'data '!C:C,0))</f>
        <v>code（Ｎｏ【-】）</v>
      </c>
      <c r="DF34" s="154" t="str">
        <f>VLOOKUP($DE34,'data '!B:C,2,0)</f>
        <v>item_name</v>
      </c>
      <c r="DG34" s="154" t="str">
        <f>VLOOKUP($DE34,'data '!B:E,4,0)</f>
        <v>風呂敷検索ワード</v>
      </c>
      <c r="DH34" s="154"/>
      <c r="DI34" s="154"/>
      <c r="DJ34" s="156"/>
      <c r="DK34" s="156"/>
      <c r="DL34" s="156"/>
      <c r="DM34" s="156"/>
      <c r="DN34" s="156" t="e">
        <f>IF(#REF!=#REF!,30,IF(#REF!=#REF!,30,IF(#REF!=#REF!,30,IF(#REF!=#REF!,30,IF(#REF!=#REF!,30,IF(#REF!=$DN$16,30,IF(#REF!=$DN$17,30,0)))))))</f>
        <v>#REF!</v>
      </c>
      <c r="DO34" s="156"/>
      <c r="DP34" s="156"/>
      <c r="DQ34" s="156"/>
      <c r="DR34" s="156"/>
      <c r="DS34" s="156"/>
      <c r="DT34" s="156"/>
      <c r="DU34" s="156"/>
      <c r="DV34" s="156"/>
      <c r="DW34" s="156"/>
      <c r="DX34" s="156"/>
      <c r="DY34" s="156"/>
      <c r="DZ34" s="156"/>
      <c r="EA34" s="156"/>
      <c r="EB34" s="156"/>
      <c r="EC34" s="156"/>
      <c r="ED34" s="156"/>
      <c r="EE34" s="156"/>
      <c r="EF34" s="156"/>
      <c r="EG34" s="156"/>
      <c r="EH34" s="156"/>
      <c r="EI34" s="156"/>
      <c r="EJ34" s="158">
        <f>IF(CP34&lt;10000,IFERROR(IF(VLOOKUP($BM34,リスト!$B$2:$E$183,4,0)&lt;1,VLOOKUP($X34,送料設定!$B:$C,2,0),0),""),0)</f>
        <v>0</v>
      </c>
      <c r="EK34" s="46"/>
    </row>
    <row r="35" spans="1:141" ht="20.25" customHeight="1" x14ac:dyDescent="0.15">
      <c r="B35" s="227">
        <v>16</v>
      </c>
      <c r="C35" s="228"/>
      <c r="D35" s="187"/>
      <c r="E35" s="187"/>
      <c r="F35" s="187"/>
      <c r="G35" s="187"/>
      <c r="H35" s="187"/>
      <c r="I35" s="187"/>
      <c r="J35" s="187"/>
      <c r="K35" s="187"/>
      <c r="L35" s="187"/>
      <c r="M35" s="187"/>
      <c r="N35" s="187"/>
      <c r="O35" s="187"/>
      <c r="P35" s="187"/>
      <c r="Q35" s="187"/>
      <c r="R35" s="226"/>
      <c r="S35" s="226"/>
      <c r="T35" s="226"/>
      <c r="U35" s="226"/>
      <c r="V35" s="226"/>
      <c r="W35" s="226"/>
      <c r="X35" s="242"/>
      <c r="Y35" s="243"/>
      <c r="Z35" s="243"/>
      <c r="AA35" s="243"/>
      <c r="AB35" s="243"/>
      <c r="AC35" s="243"/>
      <c r="AD35" s="74"/>
      <c r="AE35" s="187"/>
      <c r="AF35" s="187"/>
      <c r="AG35" s="187"/>
      <c r="AH35" s="187"/>
      <c r="AI35" s="187"/>
      <c r="AJ35" s="187"/>
      <c r="AK35" s="187"/>
      <c r="AL35" s="187"/>
      <c r="AM35" s="187"/>
      <c r="AN35" s="187"/>
      <c r="AO35" s="187"/>
      <c r="AP35" s="187"/>
      <c r="AQ35" s="187"/>
      <c r="AR35" s="187"/>
      <c r="AS35" s="187"/>
      <c r="AT35" s="187"/>
      <c r="AU35" s="187"/>
      <c r="AV35" s="187"/>
      <c r="AW35" s="187"/>
      <c r="AX35" s="187"/>
      <c r="AY35" s="187"/>
      <c r="AZ35" s="187"/>
      <c r="BA35" s="187"/>
      <c r="BB35" s="187"/>
      <c r="BC35" s="187"/>
      <c r="BD35" s="187"/>
      <c r="BE35" s="208"/>
      <c r="BF35" s="209"/>
      <c r="BG35" s="209"/>
      <c r="BH35" s="209"/>
      <c r="BI35" s="209"/>
      <c r="BJ35" s="209"/>
      <c r="BK35" s="209"/>
      <c r="BL35" s="210"/>
      <c r="BM35" s="207"/>
      <c r="BN35" s="207"/>
      <c r="BO35" s="207"/>
      <c r="BP35" s="207"/>
      <c r="BQ35" s="207"/>
      <c r="BR35" s="207" t="str">
        <f>IF(BM35="","",VLOOKUP(BM35,リスト!$B$2:$D$183,2,FALSE))</f>
        <v/>
      </c>
      <c r="BS35" s="207"/>
      <c r="BT35" s="207"/>
      <c r="BU35" s="207"/>
      <c r="BV35" s="207"/>
      <c r="BW35" s="207"/>
      <c r="BX35" s="207"/>
      <c r="BY35" s="207"/>
      <c r="BZ35" s="207"/>
      <c r="CA35" s="207"/>
      <c r="CB35" s="207"/>
      <c r="CC35" s="206"/>
      <c r="CD35" s="206"/>
      <c r="CE35" s="194"/>
      <c r="CF35" s="194"/>
      <c r="CG35" s="194"/>
      <c r="CH35" s="194"/>
      <c r="CI35" s="194"/>
      <c r="CJ35" s="194"/>
      <c r="CK35" s="194"/>
      <c r="CL35" s="101"/>
      <c r="CM35" s="77"/>
      <c r="CN35" s="77"/>
      <c r="CO35" s="77"/>
      <c r="CP35" s="252" t="str">
        <f>IF(BM35="","",VLOOKUP(BM35,リスト!$B$2:$D$183,3,FALSE))</f>
        <v/>
      </c>
      <c r="CQ35" s="252"/>
      <c r="CR35" s="252"/>
      <c r="CS35" s="252"/>
      <c r="CT35" s="252"/>
      <c r="CU35" s="87"/>
      <c r="CV35" s="254" t="e">
        <f>IF(5400&lt;=#REF!,0,VLOOKUP($DE34,'data '!B:J,8,0))</f>
        <v>#REF!</v>
      </c>
      <c r="CW35" s="254"/>
      <c r="CX35" s="254"/>
      <c r="CY35" s="254"/>
      <c r="CZ35" s="153"/>
      <c r="DA35" s="154"/>
      <c r="DB35" s="154"/>
      <c r="DC35" s="155"/>
      <c r="DD35" s="154" t="e">
        <f t="shared" si="0"/>
        <v>#N/A</v>
      </c>
      <c r="DE35" s="154" t="str">
        <f>INDEX('data '!B:B,MATCH("*"&amp;注文シート!BM36&amp;"*",'data '!C:C,0))</f>
        <v>code（Ｎｏ【-】）</v>
      </c>
      <c r="DF35" s="154" t="str">
        <f>VLOOKUP($DE35,'data '!B:C,2,0)</f>
        <v>item_name</v>
      </c>
      <c r="DG35" s="154" t="str">
        <f>VLOOKUP($DE35,'data '!B:E,4,0)</f>
        <v>風呂敷検索ワード</v>
      </c>
      <c r="DH35" s="154"/>
      <c r="DI35" s="154"/>
      <c r="DJ35" s="156"/>
      <c r="DK35" s="156"/>
      <c r="DL35" s="156"/>
      <c r="DM35" s="156"/>
      <c r="DN35" s="156" t="e">
        <f>IF(#REF!=#REF!,30,IF(#REF!=#REF!,30,IF(#REF!=#REF!,30,IF(#REF!=#REF!,30,IF(#REF!=#REF!,30,IF(#REF!=$DN$16,30,IF(#REF!=$DN$17,30,0)))))))</f>
        <v>#REF!</v>
      </c>
      <c r="DO35" s="156"/>
      <c r="DP35" s="156"/>
      <c r="DQ35" s="156"/>
      <c r="DR35" s="156"/>
      <c r="DS35" s="156"/>
      <c r="DT35" s="156"/>
      <c r="DU35" s="156"/>
      <c r="DV35" s="156"/>
      <c r="DW35" s="156"/>
      <c r="DX35" s="156"/>
      <c r="DY35" s="156"/>
      <c r="DZ35" s="156"/>
      <c r="EA35" s="156"/>
      <c r="EB35" s="156"/>
      <c r="EC35" s="156"/>
      <c r="ED35" s="156"/>
      <c r="EE35" s="156"/>
      <c r="EF35" s="156"/>
      <c r="EG35" s="156"/>
      <c r="EH35" s="156"/>
      <c r="EI35" s="156"/>
      <c r="EJ35" s="158">
        <f>IF(CP35&lt;10000,IFERROR(IF(VLOOKUP($BM35,リスト!$B$2:$E$183,4,0)&lt;1,VLOOKUP($X35,送料設定!$B:$C,2,0),0),""),0)</f>
        <v>0</v>
      </c>
      <c r="EK35" s="46"/>
    </row>
    <row r="36" spans="1:141" ht="20.25" customHeight="1" x14ac:dyDescent="0.15">
      <c r="B36" s="227">
        <v>17</v>
      </c>
      <c r="C36" s="228"/>
      <c r="D36" s="187"/>
      <c r="E36" s="187"/>
      <c r="F36" s="187"/>
      <c r="G36" s="187"/>
      <c r="H36" s="187"/>
      <c r="I36" s="187"/>
      <c r="J36" s="187"/>
      <c r="K36" s="187"/>
      <c r="L36" s="187"/>
      <c r="M36" s="187"/>
      <c r="N36" s="187"/>
      <c r="O36" s="187"/>
      <c r="P36" s="187"/>
      <c r="Q36" s="187"/>
      <c r="R36" s="226"/>
      <c r="S36" s="226"/>
      <c r="T36" s="226"/>
      <c r="U36" s="226"/>
      <c r="V36" s="226"/>
      <c r="W36" s="226"/>
      <c r="X36" s="242"/>
      <c r="Y36" s="243"/>
      <c r="Z36" s="243"/>
      <c r="AA36" s="243"/>
      <c r="AB36" s="243"/>
      <c r="AC36" s="243"/>
      <c r="AD36" s="74"/>
      <c r="AE36" s="187"/>
      <c r="AF36" s="187"/>
      <c r="AG36" s="187"/>
      <c r="AH36" s="187"/>
      <c r="AI36" s="187"/>
      <c r="AJ36" s="187"/>
      <c r="AK36" s="187"/>
      <c r="AL36" s="187"/>
      <c r="AM36" s="187"/>
      <c r="AN36" s="187"/>
      <c r="AO36" s="187"/>
      <c r="AP36" s="187"/>
      <c r="AQ36" s="187"/>
      <c r="AR36" s="187"/>
      <c r="AS36" s="187"/>
      <c r="AT36" s="187"/>
      <c r="AU36" s="187"/>
      <c r="AV36" s="187"/>
      <c r="AW36" s="187"/>
      <c r="AX36" s="187"/>
      <c r="AY36" s="187"/>
      <c r="AZ36" s="187"/>
      <c r="BA36" s="187"/>
      <c r="BB36" s="187"/>
      <c r="BC36" s="187"/>
      <c r="BD36" s="187"/>
      <c r="BE36" s="208"/>
      <c r="BF36" s="209"/>
      <c r="BG36" s="209"/>
      <c r="BH36" s="209"/>
      <c r="BI36" s="209"/>
      <c r="BJ36" s="209"/>
      <c r="BK36" s="209"/>
      <c r="BL36" s="210"/>
      <c r="BM36" s="207"/>
      <c r="BN36" s="207"/>
      <c r="BO36" s="207"/>
      <c r="BP36" s="207"/>
      <c r="BQ36" s="207"/>
      <c r="BR36" s="207" t="str">
        <f>IF(BM36="","",VLOOKUP(BM36,リスト!$B$2:$D$183,2,FALSE))</f>
        <v/>
      </c>
      <c r="BS36" s="207"/>
      <c r="BT36" s="207"/>
      <c r="BU36" s="207"/>
      <c r="BV36" s="207"/>
      <c r="BW36" s="207"/>
      <c r="BX36" s="207"/>
      <c r="BY36" s="207"/>
      <c r="BZ36" s="207"/>
      <c r="CA36" s="207"/>
      <c r="CB36" s="207"/>
      <c r="CC36" s="206"/>
      <c r="CD36" s="206"/>
      <c r="CE36" s="194"/>
      <c r="CF36" s="194"/>
      <c r="CG36" s="194"/>
      <c r="CH36" s="194"/>
      <c r="CI36" s="194"/>
      <c r="CJ36" s="194"/>
      <c r="CK36" s="194"/>
      <c r="CL36" s="101"/>
      <c r="CM36" s="77"/>
      <c r="CN36" s="77"/>
      <c r="CO36" s="77"/>
      <c r="CP36" s="252" t="str">
        <f>IF(BM36="","",VLOOKUP(BM36,リスト!$B$2:$D$183,3,FALSE))</f>
        <v/>
      </c>
      <c r="CQ36" s="252"/>
      <c r="CR36" s="252"/>
      <c r="CS36" s="252"/>
      <c r="CT36" s="252"/>
      <c r="CU36" s="87"/>
      <c r="CV36" s="254" t="e">
        <f>IF(5400&lt;=#REF!,0,VLOOKUP($DE35,'data '!B:J,8,0))</f>
        <v>#REF!</v>
      </c>
      <c r="CW36" s="254"/>
      <c r="CX36" s="254"/>
      <c r="CY36" s="254"/>
      <c r="CZ36" s="153"/>
      <c r="DA36" s="154"/>
      <c r="DB36" s="154"/>
      <c r="DC36" s="155"/>
      <c r="DD36" s="154" t="e">
        <f t="shared" si="0"/>
        <v>#N/A</v>
      </c>
      <c r="DE36" s="154" t="str">
        <f>INDEX('data '!B:B,MATCH("*"&amp;注文シート!BM37&amp;"*",'data '!C:C,0))</f>
        <v>code（Ｎｏ【-】）</v>
      </c>
      <c r="DF36" s="154" t="str">
        <f>VLOOKUP($DE36,'data '!B:C,2,0)</f>
        <v>item_name</v>
      </c>
      <c r="DG36" s="154" t="str">
        <f>VLOOKUP($DE36,'data '!B:E,4,0)</f>
        <v>風呂敷検索ワード</v>
      </c>
      <c r="DH36" s="154"/>
      <c r="DI36" s="154"/>
      <c r="DJ36" s="156"/>
      <c r="DK36" s="156"/>
      <c r="DL36" s="156"/>
      <c r="DM36" s="156"/>
      <c r="DN36" s="156" t="e">
        <f>IF(#REF!=#REF!,30,IF(#REF!=#REF!,30,IF(#REF!=#REF!,30,IF(#REF!=#REF!,30,IF(#REF!=#REF!,30,IF(#REF!=$DN$16,30,IF(#REF!=$DN$17,30,0)))))))</f>
        <v>#REF!</v>
      </c>
      <c r="DO36" s="156"/>
      <c r="DP36" s="156"/>
      <c r="DQ36" s="156"/>
      <c r="DR36" s="156"/>
      <c r="DS36" s="156"/>
      <c r="DT36" s="156"/>
      <c r="DU36" s="156"/>
      <c r="DV36" s="156"/>
      <c r="DW36" s="156"/>
      <c r="DX36" s="156"/>
      <c r="DY36" s="156"/>
      <c r="DZ36" s="156"/>
      <c r="EA36" s="156"/>
      <c r="EB36" s="156"/>
      <c r="EC36" s="156"/>
      <c r="ED36" s="156"/>
      <c r="EE36" s="156"/>
      <c r="EF36" s="156"/>
      <c r="EG36" s="156"/>
      <c r="EH36" s="156"/>
      <c r="EI36" s="156"/>
      <c r="EJ36" s="158">
        <f>IF(CP36&lt;10000,IFERROR(IF(VLOOKUP($BM36,リスト!$B$2:$E$183,4,0)&lt;1,VLOOKUP($X36,送料設定!$B:$C,2,0),0),""),0)</f>
        <v>0</v>
      </c>
      <c r="EK36" s="46"/>
    </row>
    <row r="37" spans="1:141" ht="20.25" customHeight="1" x14ac:dyDescent="0.15">
      <c r="B37" s="227">
        <v>18</v>
      </c>
      <c r="C37" s="228"/>
      <c r="D37" s="187"/>
      <c r="E37" s="187"/>
      <c r="F37" s="187"/>
      <c r="G37" s="187"/>
      <c r="H37" s="187"/>
      <c r="I37" s="187"/>
      <c r="J37" s="187"/>
      <c r="K37" s="187"/>
      <c r="L37" s="187"/>
      <c r="M37" s="187"/>
      <c r="N37" s="187"/>
      <c r="O37" s="187"/>
      <c r="P37" s="187"/>
      <c r="Q37" s="187"/>
      <c r="R37" s="226"/>
      <c r="S37" s="226"/>
      <c r="T37" s="226"/>
      <c r="U37" s="226"/>
      <c r="V37" s="226"/>
      <c r="W37" s="226"/>
      <c r="X37" s="242"/>
      <c r="Y37" s="243"/>
      <c r="Z37" s="243"/>
      <c r="AA37" s="243"/>
      <c r="AB37" s="243"/>
      <c r="AC37" s="243"/>
      <c r="AD37" s="74"/>
      <c r="AE37" s="187"/>
      <c r="AF37" s="187"/>
      <c r="AG37" s="187"/>
      <c r="AH37" s="187"/>
      <c r="AI37" s="187"/>
      <c r="AJ37" s="187"/>
      <c r="AK37" s="187"/>
      <c r="AL37" s="187"/>
      <c r="AM37" s="187"/>
      <c r="AN37" s="187"/>
      <c r="AO37" s="187"/>
      <c r="AP37" s="187"/>
      <c r="AQ37" s="187"/>
      <c r="AR37" s="187"/>
      <c r="AS37" s="187"/>
      <c r="AT37" s="187"/>
      <c r="AU37" s="187"/>
      <c r="AV37" s="187"/>
      <c r="AW37" s="187"/>
      <c r="AX37" s="187"/>
      <c r="AY37" s="187"/>
      <c r="AZ37" s="187"/>
      <c r="BA37" s="187"/>
      <c r="BB37" s="187"/>
      <c r="BC37" s="187"/>
      <c r="BD37" s="187"/>
      <c r="BE37" s="208"/>
      <c r="BF37" s="209"/>
      <c r="BG37" s="209"/>
      <c r="BH37" s="209"/>
      <c r="BI37" s="209"/>
      <c r="BJ37" s="209"/>
      <c r="BK37" s="209"/>
      <c r="BL37" s="210"/>
      <c r="BM37" s="207"/>
      <c r="BN37" s="207"/>
      <c r="BO37" s="207"/>
      <c r="BP37" s="207"/>
      <c r="BQ37" s="207"/>
      <c r="BR37" s="207" t="str">
        <f>IF(BM37="","",VLOOKUP(BM37,リスト!$B$2:$D$183,2,FALSE))</f>
        <v/>
      </c>
      <c r="BS37" s="207"/>
      <c r="BT37" s="207"/>
      <c r="BU37" s="207"/>
      <c r="BV37" s="207"/>
      <c r="BW37" s="207"/>
      <c r="BX37" s="207"/>
      <c r="BY37" s="207"/>
      <c r="BZ37" s="207"/>
      <c r="CA37" s="207"/>
      <c r="CB37" s="207"/>
      <c r="CC37" s="206"/>
      <c r="CD37" s="206"/>
      <c r="CE37" s="194"/>
      <c r="CF37" s="194"/>
      <c r="CG37" s="194"/>
      <c r="CH37" s="194"/>
      <c r="CI37" s="194"/>
      <c r="CJ37" s="194"/>
      <c r="CK37" s="194"/>
      <c r="CL37" s="101"/>
      <c r="CM37" s="77"/>
      <c r="CN37" s="77"/>
      <c r="CO37" s="77"/>
      <c r="CP37" s="252" t="str">
        <f>IF(BM37="","",VLOOKUP(BM37,リスト!$B$2:$D$183,3,FALSE))</f>
        <v/>
      </c>
      <c r="CQ37" s="252"/>
      <c r="CR37" s="252"/>
      <c r="CS37" s="252"/>
      <c r="CT37" s="252"/>
      <c r="CU37" s="87"/>
      <c r="CV37" s="254" t="e">
        <f>IF(5400&lt;=#REF!,0,VLOOKUP($DE36,'data '!B:J,8,0))</f>
        <v>#REF!</v>
      </c>
      <c r="CW37" s="254"/>
      <c r="CX37" s="254"/>
      <c r="CY37" s="254"/>
      <c r="CZ37" s="153"/>
      <c r="DA37" s="154"/>
      <c r="DB37" s="154"/>
      <c r="DC37" s="155"/>
      <c r="DD37" s="154" t="e">
        <f t="shared" si="0"/>
        <v>#N/A</v>
      </c>
      <c r="DE37" s="154" t="str">
        <f>INDEX('data '!B:B,MATCH("*"&amp;注文シート!BM38&amp;"*",'data '!C:C,0))</f>
        <v>code（Ｎｏ【-】）</v>
      </c>
      <c r="DF37" s="154" t="str">
        <f>VLOOKUP($DE37,'data '!B:C,2,0)</f>
        <v>item_name</v>
      </c>
      <c r="DG37" s="154" t="str">
        <f>VLOOKUP($DE37,'data '!B:E,4,0)</f>
        <v>風呂敷検索ワード</v>
      </c>
      <c r="DH37" s="154"/>
      <c r="DI37" s="154"/>
      <c r="DJ37" s="156"/>
      <c r="DK37" s="156"/>
      <c r="DL37" s="156"/>
      <c r="DM37" s="156"/>
      <c r="DN37" s="156" t="e">
        <f>IF(#REF!=#REF!,30,IF(#REF!=#REF!,30,IF(#REF!=#REF!,30,IF(#REF!=#REF!,30,IF(#REF!=#REF!,30,IF(#REF!=$DN$16,30,IF(#REF!=$DN$17,30,0)))))))</f>
        <v>#REF!</v>
      </c>
      <c r="DO37" s="156"/>
      <c r="DP37" s="156"/>
      <c r="DQ37" s="156"/>
      <c r="DR37" s="156"/>
      <c r="DS37" s="156"/>
      <c r="DT37" s="156"/>
      <c r="DU37" s="156"/>
      <c r="DV37" s="156"/>
      <c r="DW37" s="156"/>
      <c r="DX37" s="156"/>
      <c r="DY37" s="156"/>
      <c r="DZ37" s="156"/>
      <c r="EA37" s="156"/>
      <c r="EB37" s="156"/>
      <c r="EC37" s="156"/>
      <c r="ED37" s="156"/>
      <c r="EE37" s="156"/>
      <c r="EF37" s="156"/>
      <c r="EG37" s="156"/>
      <c r="EH37" s="156"/>
      <c r="EI37" s="156"/>
      <c r="EJ37" s="158">
        <f>IF(CP37&lt;10000,IFERROR(IF(VLOOKUP($BM37,リスト!$B$2:$E$183,4,0)&lt;1,VLOOKUP($X37,送料設定!$B:$C,2,0),0),""),0)</f>
        <v>0</v>
      </c>
      <c r="EK37" s="46"/>
    </row>
    <row r="38" spans="1:141" ht="20.25" customHeight="1" x14ac:dyDescent="0.15">
      <c r="B38" s="227">
        <v>19</v>
      </c>
      <c r="C38" s="228"/>
      <c r="D38" s="187"/>
      <c r="E38" s="187"/>
      <c r="F38" s="187"/>
      <c r="G38" s="187"/>
      <c r="H38" s="187"/>
      <c r="I38" s="187"/>
      <c r="J38" s="187"/>
      <c r="K38" s="187"/>
      <c r="L38" s="187"/>
      <c r="M38" s="187"/>
      <c r="N38" s="187"/>
      <c r="O38" s="187"/>
      <c r="P38" s="187"/>
      <c r="Q38" s="187"/>
      <c r="R38" s="226"/>
      <c r="S38" s="226"/>
      <c r="T38" s="226"/>
      <c r="U38" s="226"/>
      <c r="V38" s="226"/>
      <c r="W38" s="226"/>
      <c r="X38" s="242"/>
      <c r="Y38" s="243"/>
      <c r="Z38" s="243"/>
      <c r="AA38" s="243"/>
      <c r="AB38" s="243"/>
      <c r="AC38" s="243"/>
      <c r="AD38" s="74"/>
      <c r="AE38" s="187"/>
      <c r="AF38" s="187"/>
      <c r="AG38" s="187"/>
      <c r="AH38" s="187"/>
      <c r="AI38" s="187"/>
      <c r="AJ38" s="187"/>
      <c r="AK38" s="187"/>
      <c r="AL38" s="187"/>
      <c r="AM38" s="187"/>
      <c r="AN38" s="187"/>
      <c r="AO38" s="187"/>
      <c r="AP38" s="187"/>
      <c r="AQ38" s="187"/>
      <c r="AR38" s="187"/>
      <c r="AS38" s="187"/>
      <c r="AT38" s="187"/>
      <c r="AU38" s="187"/>
      <c r="AV38" s="187"/>
      <c r="AW38" s="187"/>
      <c r="AX38" s="187"/>
      <c r="AY38" s="187"/>
      <c r="AZ38" s="187"/>
      <c r="BA38" s="187"/>
      <c r="BB38" s="187"/>
      <c r="BC38" s="187"/>
      <c r="BD38" s="187"/>
      <c r="BE38" s="208"/>
      <c r="BF38" s="209"/>
      <c r="BG38" s="209"/>
      <c r="BH38" s="209"/>
      <c r="BI38" s="209"/>
      <c r="BJ38" s="209"/>
      <c r="BK38" s="209"/>
      <c r="BL38" s="210"/>
      <c r="BM38" s="207"/>
      <c r="BN38" s="207"/>
      <c r="BO38" s="207"/>
      <c r="BP38" s="207"/>
      <c r="BQ38" s="207"/>
      <c r="BR38" s="207" t="str">
        <f>IF(BM38="","",VLOOKUP(BM38,リスト!$B$2:$D$183,2,FALSE))</f>
        <v/>
      </c>
      <c r="BS38" s="207"/>
      <c r="BT38" s="207"/>
      <c r="BU38" s="207"/>
      <c r="BV38" s="207"/>
      <c r="BW38" s="207"/>
      <c r="BX38" s="207"/>
      <c r="BY38" s="207"/>
      <c r="BZ38" s="207"/>
      <c r="CA38" s="207"/>
      <c r="CB38" s="207"/>
      <c r="CC38" s="206"/>
      <c r="CD38" s="206"/>
      <c r="CE38" s="194"/>
      <c r="CF38" s="194"/>
      <c r="CG38" s="194"/>
      <c r="CH38" s="194"/>
      <c r="CI38" s="194"/>
      <c r="CJ38" s="194"/>
      <c r="CK38" s="194"/>
      <c r="CL38" s="101"/>
      <c r="CM38" s="77"/>
      <c r="CN38" s="77"/>
      <c r="CO38" s="77"/>
      <c r="CP38" s="252" t="str">
        <f>IF(BM38="","",VLOOKUP(BM38,リスト!$B$2:$D$183,3,FALSE))</f>
        <v/>
      </c>
      <c r="CQ38" s="252"/>
      <c r="CR38" s="252"/>
      <c r="CS38" s="252"/>
      <c r="CT38" s="252"/>
      <c r="CU38" s="87"/>
      <c r="CV38" s="254" t="e">
        <f>IF(5400&lt;=#REF!,0,VLOOKUP($DE37,'data '!B:J,8,0))</f>
        <v>#REF!</v>
      </c>
      <c r="CW38" s="254"/>
      <c r="CX38" s="254"/>
      <c r="CY38" s="254"/>
      <c r="CZ38" s="153"/>
      <c r="DA38" s="154"/>
      <c r="DB38" s="154"/>
      <c r="DC38" s="155"/>
      <c r="DD38" s="154" t="e">
        <f t="shared" si="0"/>
        <v>#N/A</v>
      </c>
      <c r="DE38" s="154" t="str">
        <f>INDEX('data '!B:B,MATCH("*"&amp;注文シート!BM39&amp;"*",'data '!C:C,0))</f>
        <v>code（Ｎｏ【-】）</v>
      </c>
      <c r="DF38" s="154" t="str">
        <f>VLOOKUP($DE38,'data '!B:C,2,0)</f>
        <v>item_name</v>
      </c>
      <c r="DG38" s="154" t="str">
        <f>VLOOKUP($DE38,'data '!B:E,4,0)</f>
        <v>風呂敷検索ワード</v>
      </c>
      <c r="DH38" s="154"/>
      <c r="DI38" s="154"/>
      <c r="DJ38" s="156"/>
      <c r="DK38" s="156"/>
      <c r="DL38" s="156"/>
      <c r="DM38" s="156"/>
      <c r="DN38" s="156" t="e">
        <f>IF(#REF!=#REF!,30,IF(#REF!=#REF!,30,IF(#REF!=#REF!,30,IF(#REF!=#REF!,30,IF(#REF!=#REF!,30,IF(#REF!=$DN$16,30,IF(#REF!=$DN$17,30,0)))))))</f>
        <v>#REF!</v>
      </c>
      <c r="DO38" s="156"/>
      <c r="DP38" s="156"/>
      <c r="DQ38" s="156"/>
      <c r="DR38" s="156"/>
      <c r="DS38" s="156"/>
      <c r="DT38" s="156"/>
      <c r="DU38" s="156"/>
      <c r="DV38" s="156"/>
      <c r="DW38" s="156"/>
      <c r="DX38" s="156"/>
      <c r="DY38" s="156"/>
      <c r="DZ38" s="156"/>
      <c r="EA38" s="156"/>
      <c r="EB38" s="156"/>
      <c r="EC38" s="156"/>
      <c r="ED38" s="156"/>
      <c r="EE38" s="156"/>
      <c r="EF38" s="156"/>
      <c r="EG38" s="156"/>
      <c r="EH38" s="156"/>
      <c r="EI38" s="156"/>
      <c r="EJ38" s="158">
        <f>IF(CP38&lt;10000,IFERROR(IF(VLOOKUP($BM38,リスト!$B$2:$E$183,4,0)&lt;1,VLOOKUP($X38,送料設定!$B:$C,2,0),0),""),0)</f>
        <v>0</v>
      </c>
      <c r="EK38" s="46"/>
    </row>
    <row r="39" spans="1:141" ht="20.25" customHeight="1" x14ac:dyDescent="0.15">
      <c r="B39" s="227">
        <v>20</v>
      </c>
      <c r="C39" s="228"/>
      <c r="D39" s="187"/>
      <c r="E39" s="187"/>
      <c r="F39" s="187"/>
      <c r="G39" s="187"/>
      <c r="H39" s="187"/>
      <c r="I39" s="187"/>
      <c r="J39" s="187"/>
      <c r="K39" s="187"/>
      <c r="L39" s="187"/>
      <c r="M39" s="187"/>
      <c r="N39" s="187"/>
      <c r="O39" s="187"/>
      <c r="P39" s="187"/>
      <c r="Q39" s="187"/>
      <c r="R39" s="226"/>
      <c r="S39" s="226"/>
      <c r="T39" s="226"/>
      <c r="U39" s="226"/>
      <c r="V39" s="226"/>
      <c r="W39" s="226"/>
      <c r="X39" s="242"/>
      <c r="Y39" s="243"/>
      <c r="Z39" s="243"/>
      <c r="AA39" s="243"/>
      <c r="AB39" s="243"/>
      <c r="AC39" s="243"/>
      <c r="AD39" s="74"/>
      <c r="AE39" s="187"/>
      <c r="AF39" s="187"/>
      <c r="AG39" s="187"/>
      <c r="AH39" s="187"/>
      <c r="AI39" s="187"/>
      <c r="AJ39" s="187"/>
      <c r="AK39" s="187"/>
      <c r="AL39" s="187"/>
      <c r="AM39" s="187"/>
      <c r="AN39" s="187"/>
      <c r="AO39" s="187"/>
      <c r="AP39" s="187"/>
      <c r="AQ39" s="187"/>
      <c r="AR39" s="187"/>
      <c r="AS39" s="187"/>
      <c r="AT39" s="187"/>
      <c r="AU39" s="187"/>
      <c r="AV39" s="187"/>
      <c r="AW39" s="187"/>
      <c r="AX39" s="187"/>
      <c r="AY39" s="187"/>
      <c r="AZ39" s="187"/>
      <c r="BA39" s="187"/>
      <c r="BB39" s="187"/>
      <c r="BC39" s="187"/>
      <c r="BD39" s="187"/>
      <c r="BE39" s="208"/>
      <c r="BF39" s="209"/>
      <c r="BG39" s="209"/>
      <c r="BH39" s="209"/>
      <c r="BI39" s="209"/>
      <c r="BJ39" s="209"/>
      <c r="BK39" s="209"/>
      <c r="BL39" s="210"/>
      <c r="BM39" s="207"/>
      <c r="BN39" s="207"/>
      <c r="BO39" s="207"/>
      <c r="BP39" s="207"/>
      <c r="BQ39" s="207"/>
      <c r="BR39" s="207" t="str">
        <f>IF(BM39="","",VLOOKUP(BM39,リスト!$B$2:$D$183,2,FALSE))</f>
        <v/>
      </c>
      <c r="BS39" s="207"/>
      <c r="BT39" s="207"/>
      <c r="BU39" s="207"/>
      <c r="BV39" s="207"/>
      <c r="BW39" s="207"/>
      <c r="BX39" s="207"/>
      <c r="BY39" s="207"/>
      <c r="BZ39" s="207"/>
      <c r="CA39" s="207"/>
      <c r="CB39" s="207"/>
      <c r="CC39" s="206"/>
      <c r="CD39" s="206"/>
      <c r="CE39" s="194"/>
      <c r="CF39" s="194"/>
      <c r="CG39" s="194"/>
      <c r="CH39" s="194"/>
      <c r="CI39" s="194"/>
      <c r="CJ39" s="194"/>
      <c r="CK39" s="194"/>
      <c r="CL39" s="101"/>
      <c r="CM39" s="77"/>
      <c r="CN39" s="77"/>
      <c r="CO39" s="77"/>
      <c r="CP39" s="252" t="str">
        <f>IF(BM39="","",VLOOKUP(BM39,リスト!$B$2:$D$183,3,FALSE))</f>
        <v/>
      </c>
      <c r="CQ39" s="252"/>
      <c r="CR39" s="252"/>
      <c r="CS39" s="252"/>
      <c r="CT39" s="252"/>
      <c r="CU39" s="87"/>
      <c r="CV39" s="254" t="e">
        <f>IF(5400&lt;=#REF!,0,VLOOKUP($DE38,'data '!B:J,8,0))</f>
        <v>#REF!</v>
      </c>
      <c r="CW39" s="254"/>
      <c r="CX39" s="254"/>
      <c r="CY39" s="254"/>
      <c r="CZ39" s="153"/>
      <c r="DA39" s="154"/>
      <c r="DB39" s="154"/>
      <c r="DC39" s="155"/>
      <c r="DD39" s="154" t="e">
        <f>MATCH("*"&amp;$DD$18&amp;"*",#REF!,0)</f>
        <v>#REF!</v>
      </c>
      <c r="DE39" s="154" t="e">
        <f>INDEX('data '!B:B,MATCH("*"&amp;注文シート!#REF!&amp;"*",'data '!C:C,0))</f>
        <v>#REF!</v>
      </c>
      <c r="DF39" s="154" t="e">
        <f>VLOOKUP($DE39,'data '!B:C,2,0)</f>
        <v>#REF!</v>
      </c>
      <c r="DG39" s="154" t="e">
        <f>VLOOKUP($DE39,'data '!B:E,4,0)</f>
        <v>#REF!</v>
      </c>
      <c r="DH39" s="154"/>
      <c r="DI39" s="154"/>
      <c r="DJ39" s="156"/>
      <c r="DK39" s="156"/>
      <c r="DL39" s="156"/>
      <c r="DM39" s="156"/>
      <c r="DN39" s="156" t="e">
        <f>IF(#REF!=#REF!,30,IF(#REF!=#REF!,30,IF(#REF!=#REF!,30,IF(#REF!=#REF!,30,IF(#REF!=#REF!,30,IF(#REF!=$DN$16,30,IF(#REF!=$DN$17,30,0)))))))</f>
        <v>#REF!</v>
      </c>
      <c r="DO39" s="156"/>
      <c r="DP39" s="156"/>
      <c r="DQ39" s="156"/>
      <c r="DR39" s="156"/>
      <c r="DS39" s="156"/>
      <c r="DT39" s="156"/>
      <c r="DU39" s="156"/>
      <c r="DV39" s="156"/>
      <c r="DW39" s="156"/>
      <c r="DX39" s="156"/>
      <c r="DY39" s="156"/>
      <c r="DZ39" s="156"/>
      <c r="EA39" s="156"/>
      <c r="EB39" s="156"/>
      <c r="EC39" s="156"/>
      <c r="ED39" s="156"/>
      <c r="EE39" s="156"/>
      <c r="EF39" s="156"/>
      <c r="EG39" s="156"/>
      <c r="EH39" s="156"/>
      <c r="EI39" s="156"/>
      <c r="EJ39" s="158">
        <f>IF(CP39&lt;10000,IFERROR(IF(VLOOKUP($BM39,リスト!$B$2:$E$183,4,0)&lt;1,VLOOKUP($X39,送料設定!$B:$C,2,0),0),""),0)</f>
        <v>0</v>
      </c>
      <c r="EK39" s="46"/>
    </row>
    <row r="40" spans="1:141" ht="20.25" customHeight="1" thickBot="1" x14ac:dyDescent="0.2"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19"/>
      <c r="AR40" s="19"/>
      <c r="AS40" s="19"/>
      <c r="AT40" s="19"/>
      <c r="AU40" s="19"/>
      <c r="AV40" s="19"/>
      <c r="AW40" s="19"/>
      <c r="AX40" s="19"/>
      <c r="AY40" s="19"/>
      <c r="AZ40" s="19"/>
      <c r="BA40" s="19"/>
      <c r="BB40" s="19"/>
      <c r="BC40" s="19"/>
      <c r="BD40" s="19"/>
      <c r="BE40" s="19"/>
      <c r="BF40" s="19"/>
      <c r="BG40" s="19"/>
      <c r="BH40" s="19"/>
      <c r="BI40" s="19"/>
      <c r="BJ40" s="19"/>
      <c r="BK40" s="19"/>
      <c r="BL40" s="19"/>
      <c r="BM40" s="19"/>
      <c r="BN40" s="19"/>
      <c r="BO40" s="19"/>
      <c r="BP40" s="19"/>
      <c r="BQ40" s="19"/>
      <c r="BR40" s="19"/>
      <c r="BS40" s="19"/>
      <c r="BT40" s="19"/>
      <c r="BU40" s="19"/>
      <c r="BV40" s="19"/>
      <c r="BW40" s="19"/>
      <c r="BX40" s="19"/>
      <c r="BY40" s="19"/>
      <c r="BZ40" s="19"/>
      <c r="CA40" s="19"/>
      <c r="CB40" s="19"/>
      <c r="CC40" s="19"/>
      <c r="CD40" s="19"/>
      <c r="CE40" s="19"/>
      <c r="CF40" s="19"/>
      <c r="CG40" s="19"/>
      <c r="CH40" s="19"/>
      <c r="CI40" s="19"/>
      <c r="CJ40" s="19"/>
      <c r="CK40" s="19"/>
      <c r="CL40" s="102"/>
      <c r="CM40" s="19"/>
      <c r="CN40" s="19"/>
      <c r="CO40" s="19"/>
      <c r="CP40" s="19"/>
      <c r="CQ40" s="19"/>
      <c r="CR40" s="19"/>
      <c r="CS40" s="19"/>
      <c r="CT40" s="19"/>
      <c r="CU40" s="19"/>
      <c r="CV40" s="19"/>
      <c r="CW40" s="19"/>
      <c r="CX40" s="19"/>
      <c r="CY40" s="19"/>
      <c r="CZ40" s="19"/>
      <c r="DA40" s="19"/>
      <c r="DB40" s="19"/>
      <c r="DC40" s="19"/>
      <c r="DD40" s="19"/>
      <c r="DE40" s="19"/>
      <c r="DF40" s="19"/>
      <c r="DG40" s="19"/>
      <c r="DH40" s="19"/>
      <c r="DI40" s="19"/>
      <c r="DJ40" s="19"/>
      <c r="DK40" s="19"/>
      <c r="DL40" s="19"/>
      <c r="DM40" s="19"/>
      <c r="DN40" s="19"/>
      <c r="DO40" s="19"/>
      <c r="DP40" s="19"/>
      <c r="DQ40" s="19"/>
      <c r="DR40" s="19"/>
      <c r="DS40" s="19"/>
      <c r="DT40" s="19"/>
      <c r="DU40" s="19"/>
      <c r="DV40" s="19"/>
      <c r="DW40" s="19"/>
      <c r="DX40" s="19"/>
      <c r="DY40" s="19"/>
      <c r="DZ40" s="19"/>
      <c r="EA40" s="19"/>
      <c r="EB40" s="19"/>
      <c r="EC40" s="19"/>
      <c r="ED40" s="19"/>
      <c r="EE40" s="19"/>
      <c r="EF40" s="19"/>
      <c r="EG40" s="19"/>
      <c r="EH40" s="19"/>
      <c r="EI40" s="19"/>
      <c r="EJ40" s="19"/>
      <c r="EK40" s="110"/>
    </row>
    <row r="41" spans="1:141" ht="20.25" customHeight="1" x14ac:dyDescent="0.15">
      <c r="B41" s="181" t="s">
        <v>100</v>
      </c>
      <c r="C41" s="182"/>
      <c r="D41" s="182"/>
      <c r="E41" s="182"/>
      <c r="F41" s="182"/>
      <c r="G41" s="182"/>
      <c r="H41" s="182"/>
      <c r="I41" s="182"/>
      <c r="J41" s="182"/>
      <c r="K41" s="182"/>
      <c r="L41" s="182"/>
      <c r="M41" s="182"/>
      <c r="N41" s="182"/>
      <c r="O41" s="182"/>
      <c r="P41" s="182"/>
      <c r="Q41" s="182"/>
      <c r="R41" s="182"/>
      <c r="S41" s="182"/>
      <c r="T41" s="182"/>
      <c r="U41" s="182"/>
      <c r="V41" s="182"/>
      <c r="W41" s="182"/>
      <c r="X41" s="182"/>
      <c r="Y41" s="182"/>
      <c r="Z41" s="182"/>
      <c r="AA41" s="182"/>
      <c r="AB41" s="182"/>
      <c r="AC41" s="182"/>
      <c r="AD41" s="182"/>
      <c r="AE41" s="182"/>
      <c r="AF41" s="182"/>
      <c r="AG41" s="182"/>
      <c r="AH41" s="182"/>
      <c r="AI41" s="182"/>
      <c r="AJ41" s="182"/>
      <c r="AK41" s="182"/>
      <c r="AL41" s="182"/>
      <c r="AM41" s="182"/>
      <c r="AN41" s="182"/>
      <c r="AO41" s="182"/>
      <c r="AP41" s="182"/>
      <c r="AQ41" s="182"/>
      <c r="AR41" s="182"/>
      <c r="AS41" s="182"/>
      <c r="AT41" s="182"/>
      <c r="AU41" s="182"/>
      <c r="AV41" s="182"/>
      <c r="AW41" s="182"/>
      <c r="AX41" s="182"/>
      <c r="AY41" s="182"/>
      <c r="AZ41" s="182"/>
      <c r="BA41" s="182"/>
      <c r="BB41" s="182"/>
      <c r="BC41" s="182"/>
      <c r="BD41" s="182"/>
      <c r="BE41" s="182"/>
      <c r="BF41" s="182"/>
      <c r="BG41" s="182"/>
      <c r="BH41" s="182"/>
      <c r="BI41" s="182"/>
      <c r="BJ41" s="182"/>
      <c r="BK41" s="182"/>
      <c r="BL41" s="182"/>
      <c r="BM41" s="182"/>
      <c r="BN41" s="182"/>
      <c r="BO41" s="182"/>
      <c r="BP41" s="182"/>
      <c r="BQ41" s="182"/>
      <c r="BR41" s="182"/>
      <c r="BS41" s="182"/>
      <c r="BT41" s="182"/>
      <c r="BU41" s="182"/>
      <c r="BV41" s="182"/>
      <c r="BW41" s="182"/>
      <c r="BX41" s="182"/>
      <c r="BY41" s="182"/>
      <c r="BZ41" s="182"/>
      <c r="CA41" s="182"/>
      <c r="CB41" s="182"/>
      <c r="CC41" s="182"/>
      <c r="CD41" s="182"/>
      <c r="CE41" s="182"/>
      <c r="CF41" s="182"/>
      <c r="CG41" s="182"/>
      <c r="CH41" s="182"/>
      <c r="CI41" s="182"/>
      <c r="CJ41" s="182"/>
      <c r="CK41" s="182"/>
      <c r="CL41" s="182"/>
      <c r="CM41" s="182"/>
      <c r="CN41" s="182"/>
      <c r="CO41" s="182"/>
      <c r="CP41" s="182"/>
      <c r="CQ41" s="182"/>
      <c r="CR41" s="182"/>
      <c r="CS41" s="182"/>
      <c r="CT41" s="182"/>
      <c r="CU41" s="182"/>
      <c r="CV41" s="182"/>
      <c r="CW41" s="182"/>
      <c r="CX41" s="182"/>
      <c r="CY41" s="182"/>
      <c r="CZ41" s="182"/>
      <c r="DA41" s="182"/>
      <c r="DB41" s="182"/>
      <c r="DC41" s="182"/>
      <c r="DD41" s="182"/>
      <c r="DE41" s="182"/>
      <c r="DF41" s="182"/>
      <c r="DG41" s="182"/>
      <c r="DH41" s="182"/>
      <c r="DI41" s="182"/>
      <c r="DJ41" s="182"/>
      <c r="DK41" s="182"/>
      <c r="DL41" s="182"/>
      <c r="DM41" s="182"/>
      <c r="DN41" s="182"/>
      <c r="DO41" s="182"/>
      <c r="DP41" s="182"/>
      <c r="DQ41" s="182"/>
      <c r="DR41" s="182"/>
      <c r="DS41" s="182"/>
      <c r="DT41" s="182"/>
      <c r="DU41" s="182"/>
      <c r="DV41" s="182"/>
      <c r="DW41" s="182"/>
      <c r="DX41" s="182"/>
      <c r="DY41" s="182"/>
      <c r="DZ41" s="182"/>
      <c r="EA41" s="182"/>
      <c r="EB41" s="182"/>
      <c r="EC41" s="182"/>
      <c r="ED41" s="182"/>
      <c r="EE41" s="182"/>
      <c r="EF41" s="182"/>
      <c r="EG41" s="182"/>
      <c r="EH41" s="182"/>
      <c r="EI41" s="182"/>
      <c r="EJ41" s="183"/>
      <c r="EK41" s="110"/>
    </row>
    <row r="42" spans="1:141" s="5" customFormat="1" ht="20.25" customHeight="1" x14ac:dyDescent="0.15">
      <c r="A42" s="21"/>
      <c r="B42" s="184"/>
      <c r="C42" s="185"/>
      <c r="D42" s="185"/>
      <c r="E42" s="185"/>
      <c r="F42" s="185"/>
      <c r="G42" s="185"/>
      <c r="H42" s="185"/>
      <c r="I42" s="185"/>
      <c r="J42" s="185"/>
      <c r="K42" s="185"/>
      <c r="L42" s="185"/>
      <c r="M42" s="185"/>
      <c r="N42" s="185"/>
      <c r="O42" s="185"/>
      <c r="P42" s="185"/>
      <c r="Q42" s="185"/>
      <c r="R42" s="185"/>
      <c r="S42" s="185"/>
      <c r="T42" s="185"/>
      <c r="U42" s="185"/>
      <c r="V42" s="185"/>
      <c r="W42" s="185"/>
      <c r="X42" s="185"/>
      <c r="Y42" s="185"/>
      <c r="Z42" s="185"/>
      <c r="AA42" s="185"/>
      <c r="AB42" s="185"/>
      <c r="AC42" s="185"/>
      <c r="AD42" s="185"/>
      <c r="AE42" s="185"/>
      <c r="AF42" s="185"/>
      <c r="AG42" s="185"/>
      <c r="AH42" s="185"/>
      <c r="AI42" s="185"/>
      <c r="AJ42" s="185"/>
      <c r="AK42" s="185"/>
      <c r="AL42" s="185"/>
      <c r="AM42" s="185"/>
      <c r="AN42" s="185"/>
      <c r="AO42" s="185"/>
      <c r="AP42" s="185"/>
      <c r="AQ42" s="185"/>
      <c r="AR42" s="185"/>
      <c r="AS42" s="185"/>
      <c r="AT42" s="185"/>
      <c r="AU42" s="185"/>
      <c r="AV42" s="185"/>
      <c r="AW42" s="185"/>
      <c r="AX42" s="185"/>
      <c r="AY42" s="185"/>
      <c r="AZ42" s="185"/>
      <c r="BA42" s="185"/>
      <c r="BB42" s="185"/>
      <c r="BC42" s="185"/>
      <c r="BD42" s="185"/>
      <c r="BE42" s="185"/>
      <c r="BF42" s="185"/>
      <c r="BG42" s="185"/>
      <c r="BH42" s="185"/>
      <c r="BI42" s="185"/>
      <c r="BJ42" s="185"/>
      <c r="BK42" s="185"/>
      <c r="BL42" s="185"/>
      <c r="BM42" s="185"/>
      <c r="BN42" s="185"/>
      <c r="BO42" s="185"/>
      <c r="BP42" s="185"/>
      <c r="BQ42" s="185"/>
      <c r="BR42" s="185"/>
      <c r="BS42" s="185"/>
      <c r="BT42" s="185"/>
      <c r="BU42" s="185"/>
      <c r="BV42" s="185"/>
      <c r="BW42" s="185"/>
      <c r="BX42" s="185"/>
      <c r="BY42" s="185"/>
      <c r="BZ42" s="185"/>
      <c r="CA42" s="185"/>
      <c r="CB42" s="185"/>
      <c r="CC42" s="185"/>
      <c r="CD42" s="185"/>
      <c r="CE42" s="185"/>
      <c r="CF42" s="185"/>
      <c r="CG42" s="185"/>
      <c r="CH42" s="185"/>
      <c r="CI42" s="185"/>
      <c r="CJ42" s="185"/>
      <c r="CK42" s="185"/>
      <c r="CL42" s="185"/>
      <c r="CM42" s="185"/>
      <c r="CN42" s="185"/>
      <c r="CO42" s="185"/>
      <c r="CP42" s="185"/>
      <c r="CQ42" s="185"/>
      <c r="CR42" s="185"/>
      <c r="CS42" s="185"/>
      <c r="CT42" s="185"/>
      <c r="CU42" s="185"/>
      <c r="CV42" s="185"/>
      <c r="CW42" s="185"/>
      <c r="CX42" s="185"/>
      <c r="CY42" s="185"/>
      <c r="CZ42" s="185"/>
      <c r="DA42" s="185"/>
      <c r="DB42" s="185"/>
      <c r="DC42" s="185"/>
      <c r="DD42" s="185"/>
      <c r="DE42" s="185"/>
      <c r="DF42" s="185"/>
      <c r="DG42" s="185"/>
      <c r="DH42" s="185"/>
      <c r="DI42" s="185"/>
      <c r="DJ42" s="185"/>
      <c r="DK42" s="185"/>
      <c r="DL42" s="185"/>
      <c r="DM42" s="185"/>
      <c r="DN42" s="185"/>
      <c r="DO42" s="185"/>
      <c r="DP42" s="185"/>
      <c r="DQ42" s="185"/>
      <c r="DR42" s="185"/>
      <c r="DS42" s="185"/>
      <c r="DT42" s="185"/>
      <c r="DU42" s="185"/>
      <c r="DV42" s="185"/>
      <c r="DW42" s="185"/>
      <c r="DX42" s="185"/>
      <c r="DY42" s="185"/>
      <c r="DZ42" s="185"/>
      <c r="EA42" s="185"/>
      <c r="EB42" s="185"/>
      <c r="EC42" s="185"/>
      <c r="ED42" s="185"/>
      <c r="EE42" s="185"/>
      <c r="EF42" s="185"/>
      <c r="EG42" s="185"/>
      <c r="EH42" s="185"/>
      <c r="EI42" s="185"/>
      <c r="EJ42" s="186"/>
      <c r="EK42" s="106"/>
    </row>
    <row r="43" spans="1:141" s="5" customFormat="1" ht="20.25" customHeight="1" x14ac:dyDescent="0.15">
      <c r="A43" s="21"/>
      <c r="B43" s="175"/>
      <c r="C43" s="176"/>
      <c r="D43" s="176"/>
      <c r="E43" s="176"/>
      <c r="F43" s="176"/>
      <c r="G43" s="176"/>
      <c r="H43" s="176"/>
      <c r="I43" s="176"/>
      <c r="J43" s="176"/>
      <c r="K43" s="176"/>
      <c r="L43" s="176"/>
      <c r="M43" s="176"/>
      <c r="N43" s="176"/>
      <c r="O43" s="176"/>
      <c r="P43" s="176"/>
      <c r="Q43" s="176"/>
      <c r="R43" s="176"/>
      <c r="S43" s="176"/>
      <c r="T43" s="176"/>
      <c r="U43" s="176"/>
      <c r="V43" s="176"/>
      <c r="W43" s="176"/>
      <c r="X43" s="176"/>
      <c r="Y43" s="176"/>
      <c r="Z43" s="176"/>
      <c r="AA43" s="176"/>
      <c r="AB43" s="176"/>
      <c r="AC43" s="176"/>
      <c r="AD43" s="176"/>
      <c r="AE43" s="176"/>
      <c r="AF43" s="176"/>
      <c r="AG43" s="176"/>
      <c r="AH43" s="176"/>
      <c r="AI43" s="176"/>
      <c r="AJ43" s="176"/>
      <c r="AK43" s="176"/>
      <c r="AL43" s="176"/>
      <c r="AM43" s="176"/>
      <c r="AN43" s="176"/>
      <c r="AO43" s="176"/>
      <c r="AP43" s="176"/>
      <c r="AQ43" s="176"/>
      <c r="AR43" s="176"/>
      <c r="AS43" s="176"/>
      <c r="AT43" s="176"/>
      <c r="AU43" s="176"/>
      <c r="AV43" s="176"/>
      <c r="AW43" s="176"/>
      <c r="AX43" s="176"/>
      <c r="AY43" s="176"/>
      <c r="AZ43" s="176"/>
      <c r="BA43" s="176"/>
      <c r="BB43" s="176"/>
      <c r="BC43" s="176"/>
      <c r="BD43" s="176"/>
      <c r="BE43" s="176"/>
      <c r="BF43" s="176"/>
      <c r="BG43" s="176"/>
      <c r="BH43" s="176"/>
      <c r="BI43" s="176"/>
      <c r="BJ43" s="176"/>
      <c r="BK43" s="176"/>
      <c r="BL43" s="176"/>
      <c r="BM43" s="176"/>
      <c r="BN43" s="176"/>
      <c r="BO43" s="176"/>
      <c r="BP43" s="176"/>
      <c r="BQ43" s="176"/>
      <c r="BR43" s="176"/>
      <c r="BS43" s="176"/>
      <c r="BT43" s="176"/>
      <c r="BU43" s="176"/>
      <c r="BV43" s="176"/>
      <c r="BW43" s="176"/>
      <c r="BX43" s="176"/>
      <c r="BY43" s="176"/>
      <c r="BZ43" s="176"/>
      <c r="CA43" s="176"/>
      <c r="CB43" s="176"/>
      <c r="CC43" s="176"/>
      <c r="CD43" s="176"/>
      <c r="CE43" s="176"/>
      <c r="CF43" s="176"/>
      <c r="CG43" s="176"/>
      <c r="CH43" s="176"/>
      <c r="CI43" s="176"/>
      <c r="CJ43" s="176"/>
      <c r="CK43" s="176"/>
      <c r="CL43" s="176"/>
      <c r="CM43" s="176"/>
      <c r="CN43" s="176"/>
      <c r="CO43" s="176"/>
      <c r="CP43" s="176"/>
      <c r="CQ43" s="176"/>
      <c r="CR43" s="176"/>
      <c r="CS43" s="176"/>
      <c r="CT43" s="176"/>
      <c r="CU43" s="176"/>
      <c r="CV43" s="176"/>
      <c r="CW43" s="176"/>
      <c r="CX43" s="176"/>
      <c r="CY43" s="176"/>
      <c r="CZ43" s="176"/>
      <c r="DA43" s="176"/>
      <c r="DB43" s="176"/>
      <c r="DC43" s="176"/>
      <c r="DD43" s="176"/>
      <c r="DE43" s="176"/>
      <c r="DF43" s="176"/>
      <c r="DG43" s="176"/>
      <c r="DH43" s="176"/>
      <c r="DI43" s="176"/>
      <c r="DJ43" s="176"/>
      <c r="DK43" s="176"/>
      <c r="DL43" s="176"/>
      <c r="DM43" s="176"/>
      <c r="DN43" s="176"/>
      <c r="DO43" s="176"/>
      <c r="DP43" s="176"/>
      <c r="DQ43" s="176"/>
      <c r="DR43" s="176"/>
      <c r="DS43" s="176"/>
      <c r="DT43" s="176"/>
      <c r="DU43" s="176"/>
      <c r="DV43" s="176"/>
      <c r="DW43" s="176"/>
      <c r="DX43" s="176"/>
      <c r="DY43" s="176"/>
      <c r="DZ43" s="176"/>
      <c r="EA43" s="176"/>
      <c r="EB43" s="176"/>
      <c r="EC43" s="176"/>
      <c r="ED43" s="176"/>
      <c r="EE43" s="176"/>
      <c r="EF43" s="176"/>
      <c r="EG43" s="176"/>
      <c r="EH43" s="176"/>
      <c r="EI43" s="176"/>
      <c r="EJ43" s="177"/>
      <c r="EK43" s="106"/>
    </row>
    <row r="44" spans="1:141" s="5" customFormat="1" ht="20.25" customHeight="1" x14ac:dyDescent="0.15">
      <c r="A44" s="21"/>
      <c r="B44" s="175"/>
      <c r="C44" s="176"/>
      <c r="D44" s="176"/>
      <c r="E44" s="176"/>
      <c r="F44" s="176"/>
      <c r="G44" s="176"/>
      <c r="H44" s="176"/>
      <c r="I44" s="176"/>
      <c r="J44" s="176"/>
      <c r="K44" s="176"/>
      <c r="L44" s="176"/>
      <c r="M44" s="176"/>
      <c r="N44" s="176"/>
      <c r="O44" s="176"/>
      <c r="P44" s="176"/>
      <c r="Q44" s="176"/>
      <c r="R44" s="176"/>
      <c r="S44" s="176"/>
      <c r="T44" s="176"/>
      <c r="U44" s="176"/>
      <c r="V44" s="176"/>
      <c r="W44" s="176"/>
      <c r="X44" s="176"/>
      <c r="Y44" s="176"/>
      <c r="Z44" s="176"/>
      <c r="AA44" s="176"/>
      <c r="AB44" s="176"/>
      <c r="AC44" s="176"/>
      <c r="AD44" s="176"/>
      <c r="AE44" s="176"/>
      <c r="AF44" s="176"/>
      <c r="AG44" s="176"/>
      <c r="AH44" s="176"/>
      <c r="AI44" s="176"/>
      <c r="AJ44" s="176"/>
      <c r="AK44" s="176"/>
      <c r="AL44" s="176"/>
      <c r="AM44" s="176"/>
      <c r="AN44" s="176"/>
      <c r="AO44" s="176"/>
      <c r="AP44" s="176"/>
      <c r="AQ44" s="176"/>
      <c r="AR44" s="176"/>
      <c r="AS44" s="176"/>
      <c r="AT44" s="176"/>
      <c r="AU44" s="176"/>
      <c r="AV44" s="176"/>
      <c r="AW44" s="176"/>
      <c r="AX44" s="176"/>
      <c r="AY44" s="176"/>
      <c r="AZ44" s="176"/>
      <c r="BA44" s="176"/>
      <c r="BB44" s="176"/>
      <c r="BC44" s="176"/>
      <c r="BD44" s="176"/>
      <c r="BE44" s="176"/>
      <c r="BF44" s="176"/>
      <c r="BG44" s="176"/>
      <c r="BH44" s="176"/>
      <c r="BI44" s="176"/>
      <c r="BJ44" s="176"/>
      <c r="BK44" s="176"/>
      <c r="BL44" s="176"/>
      <c r="BM44" s="176"/>
      <c r="BN44" s="176"/>
      <c r="BO44" s="176"/>
      <c r="BP44" s="176"/>
      <c r="BQ44" s="176"/>
      <c r="BR44" s="176"/>
      <c r="BS44" s="176"/>
      <c r="BT44" s="176"/>
      <c r="BU44" s="176"/>
      <c r="BV44" s="176"/>
      <c r="BW44" s="176"/>
      <c r="BX44" s="176"/>
      <c r="BY44" s="176"/>
      <c r="BZ44" s="176"/>
      <c r="CA44" s="176"/>
      <c r="CB44" s="176"/>
      <c r="CC44" s="176"/>
      <c r="CD44" s="176"/>
      <c r="CE44" s="176"/>
      <c r="CF44" s="176"/>
      <c r="CG44" s="176"/>
      <c r="CH44" s="176"/>
      <c r="CI44" s="176"/>
      <c r="CJ44" s="176"/>
      <c r="CK44" s="176"/>
      <c r="CL44" s="176"/>
      <c r="CM44" s="176"/>
      <c r="CN44" s="176"/>
      <c r="CO44" s="176"/>
      <c r="CP44" s="176"/>
      <c r="CQ44" s="176"/>
      <c r="CR44" s="176"/>
      <c r="CS44" s="176"/>
      <c r="CT44" s="176"/>
      <c r="CU44" s="176"/>
      <c r="CV44" s="176"/>
      <c r="CW44" s="176"/>
      <c r="CX44" s="176"/>
      <c r="CY44" s="176"/>
      <c r="CZ44" s="176"/>
      <c r="DA44" s="176"/>
      <c r="DB44" s="176"/>
      <c r="DC44" s="176"/>
      <c r="DD44" s="176"/>
      <c r="DE44" s="176"/>
      <c r="DF44" s="176"/>
      <c r="DG44" s="176"/>
      <c r="DH44" s="176"/>
      <c r="DI44" s="176"/>
      <c r="DJ44" s="176"/>
      <c r="DK44" s="176"/>
      <c r="DL44" s="176"/>
      <c r="DM44" s="176"/>
      <c r="DN44" s="176"/>
      <c r="DO44" s="176"/>
      <c r="DP44" s="176"/>
      <c r="DQ44" s="176"/>
      <c r="DR44" s="176"/>
      <c r="DS44" s="176"/>
      <c r="DT44" s="176"/>
      <c r="DU44" s="176"/>
      <c r="DV44" s="176"/>
      <c r="DW44" s="176"/>
      <c r="DX44" s="176"/>
      <c r="DY44" s="176"/>
      <c r="DZ44" s="176"/>
      <c r="EA44" s="176"/>
      <c r="EB44" s="176"/>
      <c r="EC44" s="176"/>
      <c r="ED44" s="176"/>
      <c r="EE44" s="176"/>
      <c r="EF44" s="176"/>
      <c r="EG44" s="176"/>
      <c r="EH44" s="176"/>
      <c r="EI44" s="176"/>
      <c r="EJ44" s="177"/>
      <c r="EK44" s="106"/>
    </row>
    <row r="45" spans="1:141" s="5" customFormat="1" ht="20.25" customHeight="1" x14ac:dyDescent="0.15">
      <c r="A45" s="21"/>
      <c r="B45" s="175"/>
      <c r="C45" s="176"/>
      <c r="D45" s="176"/>
      <c r="E45" s="176"/>
      <c r="F45" s="176"/>
      <c r="G45" s="176"/>
      <c r="H45" s="176"/>
      <c r="I45" s="176"/>
      <c r="J45" s="176"/>
      <c r="K45" s="176"/>
      <c r="L45" s="176"/>
      <c r="M45" s="176"/>
      <c r="N45" s="176"/>
      <c r="O45" s="176"/>
      <c r="P45" s="176"/>
      <c r="Q45" s="176"/>
      <c r="R45" s="176"/>
      <c r="S45" s="176"/>
      <c r="T45" s="176"/>
      <c r="U45" s="176"/>
      <c r="V45" s="176"/>
      <c r="W45" s="176"/>
      <c r="X45" s="176"/>
      <c r="Y45" s="176"/>
      <c r="Z45" s="176"/>
      <c r="AA45" s="176"/>
      <c r="AB45" s="176"/>
      <c r="AC45" s="176"/>
      <c r="AD45" s="176"/>
      <c r="AE45" s="176"/>
      <c r="AF45" s="176"/>
      <c r="AG45" s="176"/>
      <c r="AH45" s="176"/>
      <c r="AI45" s="176"/>
      <c r="AJ45" s="176"/>
      <c r="AK45" s="176"/>
      <c r="AL45" s="176"/>
      <c r="AM45" s="176"/>
      <c r="AN45" s="176"/>
      <c r="AO45" s="176"/>
      <c r="AP45" s="176"/>
      <c r="AQ45" s="176"/>
      <c r="AR45" s="176"/>
      <c r="AS45" s="176"/>
      <c r="AT45" s="176"/>
      <c r="AU45" s="176"/>
      <c r="AV45" s="176"/>
      <c r="AW45" s="176"/>
      <c r="AX45" s="176"/>
      <c r="AY45" s="176"/>
      <c r="AZ45" s="176"/>
      <c r="BA45" s="176"/>
      <c r="BB45" s="176"/>
      <c r="BC45" s="176"/>
      <c r="BD45" s="176"/>
      <c r="BE45" s="176"/>
      <c r="BF45" s="176"/>
      <c r="BG45" s="176"/>
      <c r="BH45" s="176"/>
      <c r="BI45" s="176"/>
      <c r="BJ45" s="176"/>
      <c r="BK45" s="176"/>
      <c r="BL45" s="176"/>
      <c r="BM45" s="176"/>
      <c r="BN45" s="176"/>
      <c r="BO45" s="176"/>
      <c r="BP45" s="176"/>
      <c r="BQ45" s="176"/>
      <c r="BR45" s="176"/>
      <c r="BS45" s="176"/>
      <c r="BT45" s="176"/>
      <c r="BU45" s="176"/>
      <c r="BV45" s="176"/>
      <c r="BW45" s="176"/>
      <c r="BX45" s="176"/>
      <c r="BY45" s="176"/>
      <c r="BZ45" s="176"/>
      <c r="CA45" s="176"/>
      <c r="CB45" s="176"/>
      <c r="CC45" s="176"/>
      <c r="CD45" s="176"/>
      <c r="CE45" s="176"/>
      <c r="CF45" s="176"/>
      <c r="CG45" s="176"/>
      <c r="CH45" s="176"/>
      <c r="CI45" s="176"/>
      <c r="CJ45" s="176"/>
      <c r="CK45" s="176"/>
      <c r="CL45" s="176"/>
      <c r="CM45" s="176"/>
      <c r="CN45" s="176"/>
      <c r="CO45" s="176"/>
      <c r="CP45" s="176"/>
      <c r="CQ45" s="176"/>
      <c r="CR45" s="176"/>
      <c r="CS45" s="176"/>
      <c r="CT45" s="176"/>
      <c r="CU45" s="176"/>
      <c r="CV45" s="176"/>
      <c r="CW45" s="176"/>
      <c r="CX45" s="176"/>
      <c r="CY45" s="176"/>
      <c r="CZ45" s="176"/>
      <c r="DA45" s="176"/>
      <c r="DB45" s="176"/>
      <c r="DC45" s="176"/>
      <c r="DD45" s="176"/>
      <c r="DE45" s="176"/>
      <c r="DF45" s="176"/>
      <c r="DG45" s="176"/>
      <c r="DH45" s="176"/>
      <c r="DI45" s="176"/>
      <c r="DJ45" s="176"/>
      <c r="DK45" s="176"/>
      <c r="DL45" s="176"/>
      <c r="DM45" s="176"/>
      <c r="DN45" s="176"/>
      <c r="DO45" s="176"/>
      <c r="DP45" s="176"/>
      <c r="DQ45" s="176"/>
      <c r="DR45" s="176"/>
      <c r="DS45" s="176"/>
      <c r="DT45" s="176"/>
      <c r="DU45" s="176"/>
      <c r="DV45" s="176"/>
      <c r="DW45" s="176"/>
      <c r="DX45" s="176"/>
      <c r="DY45" s="176"/>
      <c r="DZ45" s="176"/>
      <c r="EA45" s="176"/>
      <c r="EB45" s="176"/>
      <c r="EC45" s="176"/>
      <c r="ED45" s="176"/>
      <c r="EE45" s="176"/>
      <c r="EF45" s="176"/>
      <c r="EG45" s="176"/>
      <c r="EH45" s="176"/>
      <c r="EI45" s="176"/>
      <c r="EJ45" s="177"/>
      <c r="EK45" s="106"/>
    </row>
    <row r="46" spans="1:141" s="5" customFormat="1" ht="20.25" customHeight="1" x14ac:dyDescent="0.15">
      <c r="A46" s="21"/>
      <c r="B46" s="175"/>
      <c r="C46" s="176"/>
      <c r="D46" s="176"/>
      <c r="E46" s="176"/>
      <c r="F46" s="176"/>
      <c r="G46" s="176"/>
      <c r="H46" s="176"/>
      <c r="I46" s="176"/>
      <c r="J46" s="176"/>
      <c r="K46" s="176"/>
      <c r="L46" s="176"/>
      <c r="M46" s="176"/>
      <c r="N46" s="176"/>
      <c r="O46" s="176"/>
      <c r="P46" s="176"/>
      <c r="Q46" s="176"/>
      <c r="R46" s="176"/>
      <c r="S46" s="176"/>
      <c r="T46" s="176"/>
      <c r="U46" s="176"/>
      <c r="V46" s="176"/>
      <c r="W46" s="176"/>
      <c r="X46" s="176"/>
      <c r="Y46" s="176"/>
      <c r="Z46" s="176"/>
      <c r="AA46" s="176"/>
      <c r="AB46" s="176"/>
      <c r="AC46" s="176"/>
      <c r="AD46" s="176"/>
      <c r="AE46" s="176"/>
      <c r="AF46" s="176"/>
      <c r="AG46" s="176"/>
      <c r="AH46" s="176"/>
      <c r="AI46" s="176"/>
      <c r="AJ46" s="176"/>
      <c r="AK46" s="176"/>
      <c r="AL46" s="176"/>
      <c r="AM46" s="176"/>
      <c r="AN46" s="176"/>
      <c r="AO46" s="176"/>
      <c r="AP46" s="176"/>
      <c r="AQ46" s="176"/>
      <c r="AR46" s="176"/>
      <c r="AS46" s="176"/>
      <c r="AT46" s="176"/>
      <c r="AU46" s="176"/>
      <c r="AV46" s="176"/>
      <c r="AW46" s="176"/>
      <c r="AX46" s="176"/>
      <c r="AY46" s="176"/>
      <c r="AZ46" s="176"/>
      <c r="BA46" s="176"/>
      <c r="BB46" s="176"/>
      <c r="BC46" s="176"/>
      <c r="BD46" s="176"/>
      <c r="BE46" s="176"/>
      <c r="BF46" s="176"/>
      <c r="BG46" s="176"/>
      <c r="BH46" s="176"/>
      <c r="BI46" s="176"/>
      <c r="BJ46" s="176"/>
      <c r="BK46" s="176"/>
      <c r="BL46" s="176"/>
      <c r="BM46" s="176"/>
      <c r="BN46" s="176"/>
      <c r="BO46" s="176"/>
      <c r="BP46" s="176"/>
      <c r="BQ46" s="176"/>
      <c r="BR46" s="176"/>
      <c r="BS46" s="176"/>
      <c r="BT46" s="176"/>
      <c r="BU46" s="176"/>
      <c r="BV46" s="176"/>
      <c r="BW46" s="176"/>
      <c r="BX46" s="176"/>
      <c r="BY46" s="176"/>
      <c r="BZ46" s="176"/>
      <c r="CA46" s="176"/>
      <c r="CB46" s="176"/>
      <c r="CC46" s="176"/>
      <c r="CD46" s="176"/>
      <c r="CE46" s="176"/>
      <c r="CF46" s="176"/>
      <c r="CG46" s="176"/>
      <c r="CH46" s="176"/>
      <c r="CI46" s="176"/>
      <c r="CJ46" s="176"/>
      <c r="CK46" s="176"/>
      <c r="CL46" s="176"/>
      <c r="CM46" s="176"/>
      <c r="CN46" s="176"/>
      <c r="CO46" s="176"/>
      <c r="CP46" s="176"/>
      <c r="CQ46" s="176"/>
      <c r="CR46" s="176"/>
      <c r="CS46" s="176"/>
      <c r="CT46" s="176"/>
      <c r="CU46" s="176"/>
      <c r="CV46" s="176"/>
      <c r="CW46" s="176"/>
      <c r="CX46" s="176"/>
      <c r="CY46" s="176"/>
      <c r="CZ46" s="176"/>
      <c r="DA46" s="176"/>
      <c r="DB46" s="176"/>
      <c r="DC46" s="176"/>
      <c r="DD46" s="176"/>
      <c r="DE46" s="176"/>
      <c r="DF46" s="176"/>
      <c r="DG46" s="176"/>
      <c r="DH46" s="176"/>
      <c r="DI46" s="176"/>
      <c r="DJ46" s="176"/>
      <c r="DK46" s="176"/>
      <c r="DL46" s="176"/>
      <c r="DM46" s="176"/>
      <c r="DN46" s="176"/>
      <c r="DO46" s="176"/>
      <c r="DP46" s="176"/>
      <c r="DQ46" s="176"/>
      <c r="DR46" s="176"/>
      <c r="DS46" s="176"/>
      <c r="DT46" s="176"/>
      <c r="DU46" s="176"/>
      <c r="DV46" s="176"/>
      <c r="DW46" s="176"/>
      <c r="DX46" s="176"/>
      <c r="DY46" s="176"/>
      <c r="DZ46" s="176"/>
      <c r="EA46" s="176"/>
      <c r="EB46" s="176"/>
      <c r="EC46" s="176"/>
      <c r="ED46" s="176"/>
      <c r="EE46" s="176"/>
      <c r="EF46" s="176"/>
      <c r="EG46" s="176"/>
      <c r="EH46" s="176"/>
      <c r="EI46" s="176"/>
      <c r="EJ46" s="177"/>
      <c r="EK46" s="106"/>
    </row>
    <row r="47" spans="1:141" s="5" customFormat="1" ht="20.25" customHeight="1" x14ac:dyDescent="0.15">
      <c r="A47" s="21"/>
      <c r="B47" s="175"/>
      <c r="C47" s="176"/>
      <c r="D47" s="176"/>
      <c r="E47" s="176"/>
      <c r="F47" s="176"/>
      <c r="G47" s="176"/>
      <c r="H47" s="176"/>
      <c r="I47" s="176"/>
      <c r="J47" s="176"/>
      <c r="K47" s="176"/>
      <c r="L47" s="176"/>
      <c r="M47" s="176"/>
      <c r="N47" s="176"/>
      <c r="O47" s="176"/>
      <c r="P47" s="176"/>
      <c r="Q47" s="176"/>
      <c r="R47" s="176"/>
      <c r="S47" s="176"/>
      <c r="T47" s="176"/>
      <c r="U47" s="176"/>
      <c r="V47" s="176"/>
      <c r="W47" s="176"/>
      <c r="X47" s="176"/>
      <c r="Y47" s="176"/>
      <c r="Z47" s="176"/>
      <c r="AA47" s="176"/>
      <c r="AB47" s="176"/>
      <c r="AC47" s="176"/>
      <c r="AD47" s="176"/>
      <c r="AE47" s="176"/>
      <c r="AF47" s="176"/>
      <c r="AG47" s="176"/>
      <c r="AH47" s="176"/>
      <c r="AI47" s="176"/>
      <c r="AJ47" s="176"/>
      <c r="AK47" s="176"/>
      <c r="AL47" s="176"/>
      <c r="AM47" s="176"/>
      <c r="AN47" s="176"/>
      <c r="AO47" s="176"/>
      <c r="AP47" s="176"/>
      <c r="AQ47" s="176"/>
      <c r="AR47" s="176"/>
      <c r="AS47" s="176"/>
      <c r="AT47" s="176"/>
      <c r="AU47" s="176"/>
      <c r="AV47" s="176"/>
      <c r="AW47" s="176"/>
      <c r="AX47" s="176"/>
      <c r="AY47" s="176"/>
      <c r="AZ47" s="176"/>
      <c r="BA47" s="176"/>
      <c r="BB47" s="176"/>
      <c r="BC47" s="176"/>
      <c r="BD47" s="176"/>
      <c r="BE47" s="176"/>
      <c r="BF47" s="176"/>
      <c r="BG47" s="176"/>
      <c r="BH47" s="176"/>
      <c r="BI47" s="176"/>
      <c r="BJ47" s="176"/>
      <c r="BK47" s="176"/>
      <c r="BL47" s="176"/>
      <c r="BM47" s="176"/>
      <c r="BN47" s="176"/>
      <c r="BO47" s="176"/>
      <c r="BP47" s="176"/>
      <c r="BQ47" s="176"/>
      <c r="BR47" s="176"/>
      <c r="BS47" s="176"/>
      <c r="BT47" s="176"/>
      <c r="BU47" s="176"/>
      <c r="BV47" s="176"/>
      <c r="BW47" s="176"/>
      <c r="BX47" s="176"/>
      <c r="BY47" s="176"/>
      <c r="BZ47" s="176"/>
      <c r="CA47" s="176"/>
      <c r="CB47" s="176"/>
      <c r="CC47" s="176"/>
      <c r="CD47" s="176"/>
      <c r="CE47" s="176"/>
      <c r="CF47" s="176"/>
      <c r="CG47" s="176"/>
      <c r="CH47" s="176"/>
      <c r="CI47" s="176"/>
      <c r="CJ47" s="176"/>
      <c r="CK47" s="176"/>
      <c r="CL47" s="176"/>
      <c r="CM47" s="176"/>
      <c r="CN47" s="176"/>
      <c r="CO47" s="176"/>
      <c r="CP47" s="176"/>
      <c r="CQ47" s="176"/>
      <c r="CR47" s="176"/>
      <c r="CS47" s="176"/>
      <c r="CT47" s="176"/>
      <c r="CU47" s="176"/>
      <c r="CV47" s="176"/>
      <c r="CW47" s="176"/>
      <c r="CX47" s="176"/>
      <c r="CY47" s="176"/>
      <c r="CZ47" s="176"/>
      <c r="DA47" s="176"/>
      <c r="DB47" s="176"/>
      <c r="DC47" s="176"/>
      <c r="DD47" s="176"/>
      <c r="DE47" s="176"/>
      <c r="DF47" s="176"/>
      <c r="DG47" s="176"/>
      <c r="DH47" s="176"/>
      <c r="DI47" s="176"/>
      <c r="DJ47" s="176"/>
      <c r="DK47" s="176"/>
      <c r="DL47" s="176"/>
      <c r="DM47" s="176"/>
      <c r="DN47" s="176"/>
      <c r="DO47" s="176"/>
      <c r="DP47" s="176"/>
      <c r="DQ47" s="176"/>
      <c r="DR47" s="176"/>
      <c r="DS47" s="176"/>
      <c r="DT47" s="176"/>
      <c r="DU47" s="176"/>
      <c r="DV47" s="176"/>
      <c r="DW47" s="176"/>
      <c r="DX47" s="176"/>
      <c r="DY47" s="176"/>
      <c r="DZ47" s="176"/>
      <c r="EA47" s="176"/>
      <c r="EB47" s="176"/>
      <c r="EC47" s="176"/>
      <c r="ED47" s="176"/>
      <c r="EE47" s="176"/>
      <c r="EF47" s="176"/>
      <c r="EG47" s="176"/>
      <c r="EH47" s="176"/>
      <c r="EI47" s="176"/>
      <c r="EJ47" s="177"/>
      <c r="EK47" s="106"/>
    </row>
    <row r="48" spans="1:141" s="5" customFormat="1" ht="20.25" customHeight="1" x14ac:dyDescent="0.15">
      <c r="A48" s="21"/>
      <c r="B48" s="175"/>
      <c r="C48" s="176"/>
      <c r="D48" s="176"/>
      <c r="E48" s="176"/>
      <c r="F48" s="176"/>
      <c r="G48" s="176"/>
      <c r="H48" s="176"/>
      <c r="I48" s="176"/>
      <c r="J48" s="176"/>
      <c r="K48" s="176"/>
      <c r="L48" s="176"/>
      <c r="M48" s="176"/>
      <c r="N48" s="176"/>
      <c r="O48" s="176"/>
      <c r="P48" s="176"/>
      <c r="Q48" s="176"/>
      <c r="R48" s="176"/>
      <c r="S48" s="176"/>
      <c r="T48" s="176"/>
      <c r="U48" s="176"/>
      <c r="V48" s="176"/>
      <c r="W48" s="176"/>
      <c r="X48" s="176"/>
      <c r="Y48" s="176"/>
      <c r="Z48" s="176"/>
      <c r="AA48" s="176"/>
      <c r="AB48" s="176"/>
      <c r="AC48" s="176"/>
      <c r="AD48" s="176"/>
      <c r="AE48" s="176"/>
      <c r="AF48" s="176"/>
      <c r="AG48" s="176"/>
      <c r="AH48" s="176"/>
      <c r="AI48" s="176"/>
      <c r="AJ48" s="176"/>
      <c r="AK48" s="176"/>
      <c r="AL48" s="176"/>
      <c r="AM48" s="176"/>
      <c r="AN48" s="176"/>
      <c r="AO48" s="176"/>
      <c r="AP48" s="176"/>
      <c r="AQ48" s="176"/>
      <c r="AR48" s="176"/>
      <c r="AS48" s="176"/>
      <c r="AT48" s="176"/>
      <c r="AU48" s="176"/>
      <c r="AV48" s="176"/>
      <c r="AW48" s="176"/>
      <c r="AX48" s="176"/>
      <c r="AY48" s="176"/>
      <c r="AZ48" s="176"/>
      <c r="BA48" s="176"/>
      <c r="BB48" s="176"/>
      <c r="BC48" s="176"/>
      <c r="BD48" s="176"/>
      <c r="BE48" s="176"/>
      <c r="BF48" s="176"/>
      <c r="BG48" s="176"/>
      <c r="BH48" s="176"/>
      <c r="BI48" s="176"/>
      <c r="BJ48" s="176"/>
      <c r="BK48" s="176"/>
      <c r="BL48" s="176"/>
      <c r="BM48" s="176"/>
      <c r="BN48" s="176"/>
      <c r="BO48" s="176"/>
      <c r="BP48" s="176"/>
      <c r="BQ48" s="176"/>
      <c r="BR48" s="176"/>
      <c r="BS48" s="176"/>
      <c r="BT48" s="176"/>
      <c r="BU48" s="176"/>
      <c r="BV48" s="176"/>
      <c r="BW48" s="176"/>
      <c r="BX48" s="176"/>
      <c r="BY48" s="176"/>
      <c r="BZ48" s="176"/>
      <c r="CA48" s="176"/>
      <c r="CB48" s="176"/>
      <c r="CC48" s="176"/>
      <c r="CD48" s="176"/>
      <c r="CE48" s="176"/>
      <c r="CF48" s="176"/>
      <c r="CG48" s="176"/>
      <c r="CH48" s="176"/>
      <c r="CI48" s="176"/>
      <c r="CJ48" s="176"/>
      <c r="CK48" s="176"/>
      <c r="CL48" s="176"/>
      <c r="CM48" s="176"/>
      <c r="CN48" s="176"/>
      <c r="CO48" s="176"/>
      <c r="CP48" s="176"/>
      <c r="CQ48" s="176"/>
      <c r="CR48" s="176"/>
      <c r="CS48" s="176"/>
      <c r="CT48" s="176"/>
      <c r="CU48" s="176"/>
      <c r="CV48" s="176"/>
      <c r="CW48" s="176"/>
      <c r="CX48" s="176"/>
      <c r="CY48" s="176"/>
      <c r="CZ48" s="176"/>
      <c r="DA48" s="176"/>
      <c r="DB48" s="176"/>
      <c r="DC48" s="176"/>
      <c r="DD48" s="176"/>
      <c r="DE48" s="176"/>
      <c r="DF48" s="176"/>
      <c r="DG48" s="176"/>
      <c r="DH48" s="176"/>
      <c r="DI48" s="176"/>
      <c r="DJ48" s="176"/>
      <c r="DK48" s="176"/>
      <c r="DL48" s="176"/>
      <c r="DM48" s="176"/>
      <c r="DN48" s="176"/>
      <c r="DO48" s="176"/>
      <c r="DP48" s="176"/>
      <c r="DQ48" s="176"/>
      <c r="DR48" s="176"/>
      <c r="DS48" s="176"/>
      <c r="DT48" s="176"/>
      <c r="DU48" s="176"/>
      <c r="DV48" s="176"/>
      <c r="DW48" s="176"/>
      <c r="DX48" s="176"/>
      <c r="DY48" s="176"/>
      <c r="DZ48" s="176"/>
      <c r="EA48" s="176"/>
      <c r="EB48" s="176"/>
      <c r="EC48" s="176"/>
      <c r="ED48" s="176"/>
      <c r="EE48" s="176"/>
      <c r="EF48" s="176"/>
      <c r="EG48" s="176"/>
      <c r="EH48" s="176"/>
      <c r="EI48" s="176"/>
      <c r="EJ48" s="177"/>
      <c r="EK48" s="106"/>
    </row>
    <row r="49" spans="1:141" s="5" customFormat="1" ht="20.25" customHeight="1" x14ac:dyDescent="0.15">
      <c r="A49" s="21"/>
      <c r="B49" s="175"/>
      <c r="C49" s="176"/>
      <c r="D49" s="176"/>
      <c r="E49" s="176"/>
      <c r="F49" s="176"/>
      <c r="G49" s="176"/>
      <c r="H49" s="176"/>
      <c r="I49" s="176"/>
      <c r="J49" s="176"/>
      <c r="K49" s="176"/>
      <c r="L49" s="176"/>
      <c r="M49" s="176"/>
      <c r="N49" s="176"/>
      <c r="O49" s="176"/>
      <c r="P49" s="176"/>
      <c r="Q49" s="176"/>
      <c r="R49" s="176"/>
      <c r="S49" s="176"/>
      <c r="T49" s="176"/>
      <c r="U49" s="176"/>
      <c r="V49" s="176"/>
      <c r="W49" s="176"/>
      <c r="X49" s="176"/>
      <c r="Y49" s="176"/>
      <c r="Z49" s="176"/>
      <c r="AA49" s="176"/>
      <c r="AB49" s="176"/>
      <c r="AC49" s="176"/>
      <c r="AD49" s="176"/>
      <c r="AE49" s="176"/>
      <c r="AF49" s="176"/>
      <c r="AG49" s="176"/>
      <c r="AH49" s="176"/>
      <c r="AI49" s="176"/>
      <c r="AJ49" s="176"/>
      <c r="AK49" s="176"/>
      <c r="AL49" s="176"/>
      <c r="AM49" s="176"/>
      <c r="AN49" s="176"/>
      <c r="AO49" s="176"/>
      <c r="AP49" s="176"/>
      <c r="AQ49" s="176"/>
      <c r="AR49" s="176"/>
      <c r="AS49" s="176"/>
      <c r="AT49" s="176"/>
      <c r="AU49" s="176"/>
      <c r="AV49" s="176"/>
      <c r="AW49" s="176"/>
      <c r="AX49" s="176"/>
      <c r="AY49" s="176"/>
      <c r="AZ49" s="176"/>
      <c r="BA49" s="176"/>
      <c r="BB49" s="176"/>
      <c r="BC49" s="176"/>
      <c r="BD49" s="176"/>
      <c r="BE49" s="176"/>
      <c r="BF49" s="176"/>
      <c r="BG49" s="176"/>
      <c r="BH49" s="176"/>
      <c r="BI49" s="176"/>
      <c r="BJ49" s="176"/>
      <c r="BK49" s="176"/>
      <c r="BL49" s="176"/>
      <c r="BM49" s="176"/>
      <c r="BN49" s="176"/>
      <c r="BO49" s="176"/>
      <c r="BP49" s="176"/>
      <c r="BQ49" s="176"/>
      <c r="BR49" s="176"/>
      <c r="BS49" s="176"/>
      <c r="BT49" s="176"/>
      <c r="BU49" s="176"/>
      <c r="BV49" s="176"/>
      <c r="BW49" s="176"/>
      <c r="BX49" s="176"/>
      <c r="BY49" s="176"/>
      <c r="BZ49" s="176"/>
      <c r="CA49" s="176"/>
      <c r="CB49" s="176"/>
      <c r="CC49" s="176"/>
      <c r="CD49" s="176"/>
      <c r="CE49" s="176"/>
      <c r="CF49" s="176"/>
      <c r="CG49" s="176"/>
      <c r="CH49" s="176"/>
      <c r="CI49" s="176"/>
      <c r="CJ49" s="176"/>
      <c r="CK49" s="176"/>
      <c r="CL49" s="176"/>
      <c r="CM49" s="176"/>
      <c r="CN49" s="176"/>
      <c r="CO49" s="176"/>
      <c r="CP49" s="176"/>
      <c r="CQ49" s="176"/>
      <c r="CR49" s="176"/>
      <c r="CS49" s="176"/>
      <c r="CT49" s="176"/>
      <c r="CU49" s="176"/>
      <c r="CV49" s="176"/>
      <c r="CW49" s="176"/>
      <c r="CX49" s="176"/>
      <c r="CY49" s="176"/>
      <c r="CZ49" s="176"/>
      <c r="DA49" s="176"/>
      <c r="DB49" s="176"/>
      <c r="DC49" s="176"/>
      <c r="DD49" s="176"/>
      <c r="DE49" s="176"/>
      <c r="DF49" s="176"/>
      <c r="DG49" s="176"/>
      <c r="DH49" s="176"/>
      <c r="DI49" s="176"/>
      <c r="DJ49" s="176"/>
      <c r="DK49" s="176"/>
      <c r="DL49" s="176"/>
      <c r="DM49" s="176"/>
      <c r="DN49" s="176"/>
      <c r="DO49" s="176"/>
      <c r="DP49" s="176"/>
      <c r="DQ49" s="176"/>
      <c r="DR49" s="176"/>
      <c r="DS49" s="176"/>
      <c r="DT49" s="176"/>
      <c r="DU49" s="176"/>
      <c r="DV49" s="176"/>
      <c r="DW49" s="176"/>
      <c r="DX49" s="176"/>
      <c r="DY49" s="176"/>
      <c r="DZ49" s="176"/>
      <c r="EA49" s="176"/>
      <c r="EB49" s="176"/>
      <c r="EC49" s="176"/>
      <c r="ED49" s="176"/>
      <c r="EE49" s="176"/>
      <c r="EF49" s="176"/>
      <c r="EG49" s="176"/>
      <c r="EH49" s="176"/>
      <c r="EI49" s="176"/>
      <c r="EJ49" s="177"/>
      <c r="EK49" s="106"/>
    </row>
    <row r="50" spans="1:141" s="5" customFormat="1" ht="20.25" customHeight="1" x14ac:dyDescent="0.15">
      <c r="A50" s="21"/>
      <c r="B50" s="175"/>
      <c r="C50" s="176"/>
      <c r="D50" s="176"/>
      <c r="E50" s="176"/>
      <c r="F50" s="176"/>
      <c r="G50" s="176"/>
      <c r="H50" s="176"/>
      <c r="I50" s="176"/>
      <c r="J50" s="176"/>
      <c r="K50" s="176"/>
      <c r="L50" s="176"/>
      <c r="M50" s="176"/>
      <c r="N50" s="176"/>
      <c r="O50" s="176"/>
      <c r="P50" s="176"/>
      <c r="Q50" s="176"/>
      <c r="R50" s="176"/>
      <c r="S50" s="176"/>
      <c r="T50" s="176"/>
      <c r="U50" s="176"/>
      <c r="V50" s="176"/>
      <c r="W50" s="176"/>
      <c r="X50" s="176"/>
      <c r="Y50" s="176"/>
      <c r="Z50" s="176"/>
      <c r="AA50" s="176"/>
      <c r="AB50" s="176"/>
      <c r="AC50" s="176"/>
      <c r="AD50" s="176"/>
      <c r="AE50" s="176"/>
      <c r="AF50" s="176"/>
      <c r="AG50" s="176"/>
      <c r="AH50" s="176"/>
      <c r="AI50" s="176"/>
      <c r="AJ50" s="176"/>
      <c r="AK50" s="176"/>
      <c r="AL50" s="176"/>
      <c r="AM50" s="176"/>
      <c r="AN50" s="176"/>
      <c r="AO50" s="176"/>
      <c r="AP50" s="176"/>
      <c r="AQ50" s="176"/>
      <c r="AR50" s="176"/>
      <c r="AS50" s="176"/>
      <c r="AT50" s="176"/>
      <c r="AU50" s="176"/>
      <c r="AV50" s="176"/>
      <c r="AW50" s="176"/>
      <c r="AX50" s="176"/>
      <c r="AY50" s="176"/>
      <c r="AZ50" s="176"/>
      <c r="BA50" s="176"/>
      <c r="BB50" s="176"/>
      <c r="BC50" s="176"/>
      <c r="BD50" s="176"/>
      <c r="BE50" s="176"/>
      <c r="BF50" s="176"/>
      <c r="BG50" s="176"/>
      <c r="BH50" s="176"/>
      <c r="BI50" s="176"/>
      <c r="BJ50" s="176"/>
      <c r="BK50" s="176"/>
      <c r="BL50" s="176"/>
      <c r="BM50" s="176"/>
      <c r="BN50" s="176"/>
      <c r="BO50" s="176"/>
      <c r="BP50" s="176"/>
      <c r="BQ50" s="176"/>
      <c r="BR50" s="176"/>
      <c r="BS50" s="176"/>
      <c r="BT50" s="176"/>
      <c r="BU50" s="176"/>
      <c r="BV50" s="176"/>
      <c r="BW50" s="176"/>
      <c r="BX50" s="176"/>
      <c r="BY50" s="176"/>
      <c r="BZ50" s="176"/>
      <c r="CA50" s="176"/>
      <c r="CB50" s="176"/>
      <c r="CC50" s="176"/>
      <c r="CD50" s="176"/>
      <c r="CE50" s="176"/>
      <c r="CF50" s="176"/>
      <c r="CG50" s="176"/>
      <c r="CH50" s="176"/>
      <c r="CI50" s="176"/>
      <c r="CJ50" s="176"/>
      <c r="CK50" s="176"/>
      <c r="CL50" s="176"/>
      <c r="CM50" s="176"/>
      <c r="CN50" s="176"/>
      <c r="CO50" s="176"/>
      <c r="CP50" s="176"/>
      <c r="CQ50" s="176"/>
      <c r="CR50" s="176"/>
      <c r="CS50" s="176"/>
      <c r="CT50" s="176"/>
      <c r="CU50" s="176"/>
      <c r="CV50" s="176"/>
      <c r="CW50" s="176"/>
      <c r="CX50" s="176"/>
      <c r="CY50" s="176"/>
      <c r="CZ50" s="176"/>
      <c r="DA50" s="176"/>
      <c r="DB50" s="176"/>
      <c r="DC50" s="176"/>
      <c r="DD50" s="176"/>
      <c r="DE50" s="176"/>
      <c r="DF50" s="176"/>
      <c r="DG50" s="176"/>
      <c r="DH50" s="176"/>
      <c r="DI50" s="176"/>
      <c r="DJ50" s="176"/>
      <c r="DK50" s="176"/>
      <c r="DL50" s="176"/>
      <c r="DM50" s="176"/>
      <c r="DN50" s="176"/>
      <c r="DO50" s="176"/>
      <c r="DP50" s="176"/>
      <c r="DQ50" s="176"/>
      <c r="DR50" s="176"/>
      <c r="DS50" s="176"/>
      <c r="DT50" s="176"/>
      <c r="DU50" s="176"/>
      <c r="DV50" s="176"/>
      <c r="DW50" s="176"/>
      <c r="DX50" s="176"/>
      <c r="DY50" s="176"/>
      <c r="DZ50" s="176"/>
      <c r="EA50" s="176"/>
      <c r="EB50" s="176"/>
      <c r="EC50" s="176"/>
      <c r="ED50" s="176"/>
      <c r="EE50" s="176"/>
      <c r="EF50" s="176"/>
      <c r="EG50" s="176"/>
      <c r="EH50" s="176"/>
      <c r="EI50" s="176"/>
      <c r="EJ50" s="177"/>
      <c r="EK50" s="106"/>
    </row>
    <row r="51" spans="1:141" s="5" customFormat="1" ht="20.25" customHeight="1" x14ac:dyDescent="0.15">
      <c r="A51" s="21"/>
      <c r="B51" s="175"/>
      <c r="C51" s="176"/>
      <c r="D51" s="176"/>
      <c r="E51" s="176"/>
      <c r="F51" s="176"/>
      <c r="G51" s="176"/>
      <c r="H51" s="176"/>
      <c r="I51" s="176"/>
      <c r="J51" s="176"/>
      <c r="K51" s="176"/>
      <c r="L51" s="176"/>
      <c r="M51" s="176"/>
      <c r="N51" s="176"/>
      <c r="O51" s="176"/>
      <c r="P51" s="176"/>
      <c r="Q51" s="176"/>
      <c r="R51" s="176"/>
      <c r="S51" s="176"/>
      <c r="T51" s="176"/>
      <c r="U51" s="176"/>
      <c r="V51" s="176"/>
      <c r="W51" s="176"/>
      <c r="X51" s="176"/>
      <c r="Y51" s="176"/>
      <c r="Z51" s="176"/>
      <c r="AA51" s="176"/>
      <c r="AB51" s="176"/>
      <c r="AC51" s="176"/>
      <c r="AD51" s="176"/>
      <c r="AE51" s="176"/>
      <c r="AF51" s="176"/>
      <c r="AG51" s="176"/>
      <c r="AH51" s="176"/>
      <c r="AI51" s="176"/>
      <c r="AJ51" s="176"/>
      <c r="AK51" s="176"/>
      <c r="AL51" s="176"/>
      <c r="AM51" s="176"/>
      <c r="AN51" s="176"/>
      <c r="AO51" s="176"/>
      <c r="AP51" s="176"/>
      <c r="AQ51" s="176"/>
      <c r="AR51" s="176"/>
      <c r="AS51" s="176"/>
      <c r="AT51" s="176"/>
      <c r="AU51" s="176"/>
      <c r="AV51" s="176"/>
      <c r="AW51" s="176"/>
      <c r="AX51" s="176"/>
      <c r="AY51" s="176"/>
      <c r="AZ51" s="176"/>
      <c r="BA51" s="176"/>
      <c r="BB51" s="176"/>
      <c r="BC51" s="176"/>
      <c r="BD51" s="176"/>
      <c r="BE51" s="176"/>
      <c r="BF51" s="176"/>
      <c r="BG51" s="176"/>
      <c r="BH51" s="176"/>
      <c r="BI51" s="176"/>
      <c r="BJ51" s="176"/>
      <c r="BK51" s="176"/>
      <c r="BL51" s="176"/>
      <c r="BM51" s="176"/>
      <c r="BN51" s="176"/>
      <c r="BO51" s="176"/>
      <c r="BP51" s="176"/>
      <c r="BQ51" s="176"/>
      <c r="BR51" s="176"/>
      <c r="BS51" s="176"/>
      <c r="BT51" s="176"/>
      <c r="BU51" s="176"/>
      <c r="BV51" s="176"/>
      <c r="BW51" s="176"/>
      <c r="BX51" s="176"/>
      <c r="BY51" s="176"/>
      <c r="BZ51" s="176"/>
      <c r="CA51" s="176"/>
      <c r="CB51" s="176"/>
      <c r="CC51" s="176"/>
      <c r="CD51" s="176"/>
      <c r="CE51" s="176"/>
      <c r="CF51" s="176"/>
      <c r="CG51" s="176"/>
      <c r="CH51" s="176"/>
      <c r="CI51" s="176"/>
      <c r="CJ51" s="176"/>
      <c r="CK51" s="176"/>
      <c r="CL51" s="176"/>
      <c r="CM51" s="176"/>
      <c r="CN51" s="176"/>
      <c r="CO51" s="176"/>
      <c r="CP51" s="176"/>
      <c r="CQ51" s="176"/>
      <c r="CR51" s="176"/>
      <c r="CS51" s="176"/>
      <c r="CT51" s="176"/>
      <c r="CU51" s="176"/>
      <c r="CV51" s="176"/>
      <c r="CW51" s="176"/>
      <c r="CX51" s="176"/>
      <c r="CY51" s="176"/>
      <c r="CZ51" s="176"/>
      <c r="DA51" s="176"/>
      <c r="DB51" s="176"/>
      <c r="DC51" s="176"/>
      <c r="DD51" s="176"/>
      <c r="DE51" s="176"/>
      <c r="DF51" s="176"/>
      <c r="DG51" s="176"/>
      <c r="DH51" s="176"/>
      <c r="DI51" s="176"/>
      <c r="DJ51" s="176"/>
      <c r="DK51" s="176"/>
      <c r="DL51" s="176"/>
      <c r="DM51" s="176"/>
      <c r="DN51" s="176"/>
      <c r="DO51" s="176"/>
      <c r="DP51" s="176"/>
      <c r="DQ51" s="176"/>
      <c r="DR51" s="176"/>
      <c r="DS51" s="176"/>
      <c r="DT51" s="176"/>
      <c r="DU51" s="176"/>
      <c r="DV51" s="176"/>
      <c r="DW51" s="176"/>
      <c r="DX51" s="176"/>
      <c r="DY51" s="176"/>
      <c r="DZ51" s="176"/>
      <c r="EA51" s="176"/>
      <c r="EB51" s="176"/>
      <c r="EC51" s="176"/>
      <c r="ED51" s="176"/>
      <c r="EE51" s="176"/>
      <c r="EF51" s="176"/>
      <c r="EG51" s="176"/>
      <c r="EH51" s="176"/>
      <c r="EI51" s="176"/>
      <c r="EJ51" s="177"/>
      <c r="EK51" s="106"/>
    </row>
    <row r="52" spans="1:141" s="5" customFormat="1" ht="20.25" customHeight="1" thickBot="1" x14ac:dyDescent="0.2">
      <c r="A52" s="21"/>
      <c r="B52" s="178"/>
      <c r="C52" s="179"/>
      <c r="D52" s="179"/>
      <c r="E52" s="179"/>
      <c r="F52" s="179"/>
      <c r="G52" s="179"/>
      <c r="H52" s="179"/>
      <c r="I52" s="179"/>
      <c r="J52" s="179"/>
      <c r="K52" s="179"/>
      <c r="L52" s="179"/>
      <c r="M52" s="179"/>
      <c r="N52" s="179"/>
      <c r="O52" s="179"/>
      <c r="P52" s="179"/>
      <c r="Q52" s="179"/>
      <c r="R52" s="179"/>
      <c r="S52" s="179"/>
      <c r="T52" s="179"/>
      <c r="U52" s="179"/>
      <c r="V52" s="179"/>
      <c r="W52" s="179"/>
      <c r="X52" s="179"/>
      <c r="Y52" s="179"/>
      <c r="Z52" s="179"/>
      <c r="AA52" s="179"/>
      <c r="AB52" s="179"/>
      <c r="AC52" s="179"/>
      <c r="AD52" s="179"/>
      <c r="AE52" s="179"/>
      <c r="AF52" s="179"/>
      <c r="AG52" s="179"/>
      <c r="AH52" s="179"/>
      <c r="AI52" s="179"/>
      <c r="AJ52" s="179"/>
      <c r="AK52" s="179"/>
      <c r="AL52" s="179"/>
      <c r="AM52" s="179"/>
      <c r="AN52" s="179"/>
      <c r="AO52" s="179"/>
      <c r="AP52" s="179"/>
      <c r="AQ52" s="179"/>
      <c r="AR52" s="179"/>
      <c r="AS52" s="179"/>
      <c r="AT52" s="179"/>
      <c r="AU52" s="179"/>
      <c r="AV52" s="179"/>
      <c r="AW52" s="179"/>
      <c r="AX52" s="179"/>
      <c r="AY52" s="179"/>
      <c r="AZ52" s="179"/>
      <c r="BA52" s="179"/>
      <c r="BB52" s="179"/>
      <c r="BC52" s="179"/>
      <c r="BD52" s="179"/>
      <c r="BE52" s="179"/>
      <c r="BF52" s="179"/>
      <c r="BG52" s="179"/>
      <c r="BH52" s="179"/>
      <c r="BI52" s="179"/>
      <c r="BJ52" s="179"/>
      <c r="BK52" s="179"/>
      <c r="BL52" s="179"/>
      <c r="BM52" s="179"/>
      <c r="BN52" s="179"/>
      <c r="BO52" s="179"/>
      <c r="BP52" s="179"/>
      <c r="BQ52" s="179"/>
      <c r="BR52" s="179"/>
      <c r="BS52" s="179"/>
      <c r="BT52" s="179"/>
      <c r="BU52" s="179"/>
      <c r="BV52" s="179"/>
      <c r="BW52" s="179"/>
      <c r="BX52" s="179"/>
      <c r="BY52" s="179"/>
      <c r="BZ52" s="179"/>
      <c r="CA52" s="179"/>
      <c r="CB52" s="179"/>
      <c r="CC52" s="179"/>
      <c r="CD52" s="179"/>
      <c r="CE52" s="179"/>
      <c r="CF52" s="179"/>
      <c r="CG52" s="179"/>
      <c r="CH52" s="179"/>
      <c r="CI52" s="179"/>
      <c r="CJ52" s="179"/>
      <c r="CK52" s="179"/>
      <c r="CL52" s="179"/>
      <c r="CM52" s="179"/>
      <c r="CN52" s="179"/>
      <c r="CO52" s="179"/>
      <c r="CP52" s="179"/>
      <c r="CQ52" s="179"/>
      <c r="CR52" s="179"/>
      <c r="CS52" s="179"/>
      <c r="CT52" s="179"/>
      <c r="CU52" s="179"/>
      <c r="CV52" s="179"/>
      <c r="CW52" s="179"/>
      <c r="CX52" s="179"/>
      <c r="CY52" s="179"/>
      <c r="CZ52" s="179"/>
      <c r="DA52" s="179"/>
      <c r="DB52" s="179"/>
      <c r="DC52" s="179"/>
      <c r="DD52" s="179"/>
      <c r="DE52" s="179"/>
      <c r="DF52" s="179"/>
      <c r="DG52" s="179"/>
      <c r="DH52" s="179"/>
      <c r="DI52" s="179"/>
      <c r="DJ52" s="179"/>
      <c r="DK52" s="179"/>
      <c r="DL52" s="179"/>
      <c r="DM52" s="179"/>
      <c r="DN52" s="179"/>
      <c r="DO52" s="179"/>
      <c r="DP52" s="179"/>
      <c r="DQ52" s="179"/>
      <c r="DR52" s="179"/>
      <c r="DS52" s="179"/>
      <c r="DT52" s="179"/>
      <c r="DU52" s="179"/>
      <c r="DV52" s="179"/>
      <c r="DW52" s="179"/>
      <c r="DX52" s="179"/>
      <c r="DY52" s="179"/>
      <c r="DZ52" s="179"/>
      <c r="EA52" s="179"/>
      <c r="EB52" s="179"/>
      <c r="EC52" s="179"/>
      <c r="ED52" s="179"/>
      <c r="EE52" s="179"/>
      <c r="EF52" s="179"/>
      <c r="EG52" s="179"/>
      <c r="EH52" s="179"/>
      <c r="EI52" s="179"/>
      <c r="EJ52" s="180"/>
      <c r="EK52" s="106"/>
    </row>
    <row r="53" spans="1:141" s="106" customFormat="1" ht="20.25" customHeight="1" x14ac:dyDescent="0.15">
      <c r="A53" s="104"/>
      <c r="B53" s="105"/>
      <c r="C53" s="105"/>
      <c r="D53" s="105"/>
      <c r="E53" s="105"/>
      <c r="F53" s="105"/>
      <c r="G53" s="105"/>
      <c r="H53" s="105"/>
      <c r="I53" s="105"/>
      <c r="J53" s="105"/>
      <c r="K53" s="105"/>
      <c r="L53" s="105"/>
      <c r="M53" s="105"/>
      <c r="N53" s="105"/>
      <c r="CL53" s="107"/>
    </row>
  </sheetData>
  <sheetProtection selectLockedCells="1"/>
  <mergeCells count="322">
    <mergeCell ref="CC27:CD27"/>
    <mergeCell ref="CC28:CD28"/>
    <mergeCell ref="CC29:CD29"/>
    <mergeCell ref="A1:EJ1"/>
    <mergeCell ref="BR36:CB36"/>
    <mergeCell ref="BR37:CB37"/>
    <mergeCell ref="AK12:AT12"/>
    <mergeCell ref="AK13:AT13"/>
    <mergeCell ref="X27:AC27"/>
    <mergeCell ref="X32:AC32"/>
    <mergeCell ref="X33:AC33"/>
    <mergeCell ref="X34:AC34"/>
    <mergeCell ref="X35:AC35"/>
    <mergeCell ref="X36:AC36"/>
    <mergeCell ref="BR20:CB20"/>
    <mergeCell ref="BR21:CB21"/>
    <mergeCell ref="BR22:CB22"/>
    <mergeCell ref="X31:AC31"/>
    <mergeCell ref="BE31:BL31"/>
    <mergeCell ref="BE29:BL29"/>
    <mergeCell ref="CV23:CY23"/>
    <mergeCell ref="CP19:CT19"/>
    <mergeCell ref="CV19:CY19"/>
    <mergeCell ref="CV20:CY20"/>
    <mergeCell ref="BR38:CB38"/>
    <mergeCell ref="AE18:BD18"/>
    <mergeCell ref="BR32:CB32"/>
    <mergeCell ref="BR33:CB33"/>
    <mergeCell ref="BR34:CB34"/>
    <mergeCell ref="BR35:CB35"/>
    <mergeCell ref="BE33:BL33"/>
    <mergeCell ref="BE34:BL34"/>
    <mergeCell ref="BE35:BL35"/>
    <mergeCell ref="BE27:BL27"/>
    <mergeCell ref="AE33:BD33"/>
    <mergeCell ref="BE36:BL36"/>
    <mergeCell ref="BE37:BL37"/>
    <mergeCell ref="BE25:BL25"/>
    <mergeCell ref="BR18:CB18"/>
    <mergeCell ref="AE32:BD32"/>
    <mergeCell ref="BE28:BL28"/>
    <mergeCell ref="AE27:BD27"/>
    <mergeCell ref="AE28:BD28"/>
    <mergeCell ref="AE29:BD29"/>
    <mergeCell ref="AE30:BD30"/>
    <mergeCell ref="AE31:BD31"/>
    <mergeCell ref="BE30:BL30"/>
    <mergeCell ref="BE24:BL24"/>
    <mergeCell ref="X39:AC39"/>
    <mergeCell ref="X18:AD18"/>
    <mergeCell ref="X20:AC20"/>
    <mergeCell ref="X21:AC21"/>
    <mergeCell ref="X22:AC22"/>
    <mergeCell ref="X23:AC23"/>
    <mergeCell ref="X38:AC38"/>
    <mergeCell ref="X28:AC28"/>
    <mergeCell ref="X29:AC29"/>
    <mergeCell ref="X30:AC30"/>
    <mergeCell ref="X37:AC37"/>
    <mergeCell ref="CV21:CY21"/>
    <mergeCell ref="CC24:CD24"/>
    <mergeCell ref="CP26:CT26"/>
    <mergeCell ref="CJ20:CK20"/>
    <mergeCell ref="CJ21:CK21"/>
    <mergeCell ref="CJ22:CK22"/>
    <mergeCell ref="CJ23:CK23"/>
    <mergeCell ref="CE26:CI26"/>
    <mergeCell ref="CC21:CD21"/>
    <mergeCell ref="CC22:CD22"/>
    <mergeCell ref="CE24:CI24"/>
    <mergeCell ref="CJ26:CK26"/>
    <mergeCell ref="CC23:CD23"/>
    <mergeCell ref="AK2:AY2"/>
    <mergeCell ref="AK4:AY4"/>
    <mergeCell ref="B3:AH3"/>
    <mergeCell ref="B9:G9"/>
    <mergeCell ref="AK3:AY3"/>
    <mergeCell ref="CV24:CY24"/>
    <mergeCell ref="BE20:BL20"/>
    <mergeCell ref="BM23:BQ23"/>
    <mergeCell ref="BM22:BQ22"/>
    <mergeCell ref="X24:AC24"/>
    <mergeCell ref="H8:Q8"/>
    <mergeCell ref="X8:AH8"/>
    <mergeCell ref="R8:W8"/>
    <mergeCell ref="B8:G8"/>
    <mergeCell ref="H9:AH9"/>
    <mergeCell ref="AY7:BD7"/>
    <mergeCell ref="AR9:BD9"/>
    <mergeCell ref="AR8:BD8"/>
    <mergeCell ref="B7:AH7"/>
    <mergeCell ref="CP20:CT20"/>
    <mergeCell ref="CP21:CT21"/>
    <mergeCell ref="CP22:CT22"/>
    <mergeCell ref="CP23:CT23"/>
    <mergeCell ref="BM20:BQ20"/>
    <mergeCell ref="CV37:CY37"/>
    <mergeCell ref="CV38:CY38"/>
    <mergeCell ref="CV39:CY39"/>
    <mergeCell ref="CV25:CY25"/>
    <mergeCell ref="CV26:CY26"/>
    <mergeCell ref="CV35:CY35"/>
    <mergeCell ref="CV36:CY36"/>
    <mergeCell ref="CE27:CI27"/>
    <mergeCell ref="CV18:CY18"/>
    <mergeCell ref="CP24:CT24"/>
    <mergeCell ref="CP25:CT25"/>
    <mergeCell ref="CJ18:CK18"/>
    <mergeCell ref="CP18:CT18"/>
    <mergeCell ref="CV22:CY22"/>
    <mergeCell ref="CE18:CI18"/>
    <mergeCell ref="CE35:CI35"/>
    <mergeCell ref="CE36:CI36"/>
    <mergeCell ref="CE37:CI37"/>
    <mergeCell ref="CE38:CI38"/>
    <mergeCell ref="CE39:CI39"/>
    <mergeCell ref="CP35:CT35"/>
    <mergeCell ref="CP38:CT38"/>
    <mergeCell ref="CP39:CT39"/>
    <mergeCell ref="CP36:CT36"/>
    <mergeCell ref="CC18:CD18"/>
    <mergeCell ref="CJ24:CK24"/>
    <mergeCell ref="CV33:CY33"/>
    <mergeCell ref="CV34:CY34"/>
    <mergeCell ref="CV27:CY27"/>
    <mergeCell ref="CV28:CY28"/>
    <mergeCell ref="CV29:CY29"/>
    <mergeCell ref="CV30:CY30"/>
    <mergeCell ref="CV31:CY31"/>
    <mergeCell ref="CV32:CY32"/>
    <mergeCell ref="CE32:CI32"/>
    <mergeCell ref="CE33:CI33"/>
    <mergeCell ref="CE34:CI34"/>
    <mergeCell ref="CP27:CT27"/>
    <mergeCell ref="CP28:CT28"/>
    <mergeCell ref="CP29:CT29"/>
    <mergeCell ref="CP30:CT30"/>
    <mergeCell ref="CP34:CT34"/>
    <mergeCell ref="CP31:CT31"/>
    <mergeCell ref="CP32:CT32"/>
    <mergeCell ref="CP33:CT33"/>
    <mergeCell ref="CE21:CI21"/>
    <mergeCell ref="CE22:CI22"/>
    <mergeCell ref="CE23:CI23"/>
    <mergeCell ref="CP37:CT37"/>
    <mergeCell ref="CE30:CI30"/>
    <mergeCell ref="CE31:CI31"/>
    <mergeCell ref="CJ30:CK30"/>
    <mergeCell ref="CJ31:CK31"/>
    <mergeCell ref="CJ32:CK32"/>
    <mergeCell ref="BE38:BL38"/>
    <mergeCell ref="BE39:BL39"/>
    <mergeCell ref="BM38:BQ38"/>
    <mergeCell ref="BM39:BQ39"/>
    <mergeCell ref="CC38:CD38"/>
    <mergeCell ref="CC39:CD39"/>
    <mergeCell ref="BR39:CB39"/>
    <mergeCell ref="CC35:CD35"/>
    <mergeCell ref="CC32:CD32"/>
    <mergeCell ref="CC33:CD33"/>
    <mergeCell ref="CC34:CD34"/>
    <mergeCell ref="CC36:CD36"/>
    <mergeCell ref="CC37:CD37"/>
    <mergeCell ref="BM32:BQ32"/>
    <mergeCell ref="BM31:BQ31"/>
    <mergeCell ref="BM30:BQ30"/>
    <mergeCell ref="BR30:CB30"/>
    <mergeCell ref="BR31:CB31"/>
    <mergeCell ref="R27:W27"/>
    <mergeCell ref="B39:C39"/>
    <mergeCell ref="R28:W28"/>
    <mergeCell ref="D31:Q31"/>
    <mergeCell ref="D32:Q32"/>
    <mergeCell ref="R29:W29"/>
    <mergeCell ref="R30:W30"/>
    <mergeCell ref="R37:W37"/>
    <mergeCell ref="R38:W38"/>
    <mergeCell ref="R39:W39"/>
    <mergeCell ref="R31:W31"/>
    <mergeCell ref="R32:W32"/>
    <mergeCell ref="R33:W33"/>
    <mergeCell ref="R34:W34"/>
    <mergeCell ref="R35:W35"/>
    <mergeCell ref="R36:W36"/>
    <mergeCell ref="D29:Q29"/>
    <mergeCell ref="B27:C27"/>
    <mergeCell ref="B28:C28"/>
    <mergeCell ref="B30:C30"/>
    <mergeCell ref="B31:C31"/>
    <mergeCell ref="B33:C33"/>
    <mergeCell ref="D30:Q30"/>
    <mergeCell ref="B34:C34"/>
    <mergeCell ref="B29:C29"/>
    <mergeCell ref="D27:Q27"/>
    <mergeCell ref="D28:Q28"/>
    <mergeCell ref="B32:C32"/>
    <mergeCell ref="D39:Q39"/>
    <mergeCell ref="D33:Q33"/>
    <mergeCell ref="D34:Q34"/>
    <mergeCell ref="D35:Q35"/>
    <mergeCell ref="D36:Q36"/>
    <mergeCell ref="D37:Q37"/>
    <mergeCell ref="D38:Q38"/>
    <mergeCell ref="B37:C37"/>
    <mergeCell ref="B38:C38"/>
    <mergeCell ref="B35:C35"/>
    <mergeCell ref="B36:C36"/>
    <mergeCell ref="BM21:BQ21"/>
    <mergeCell ref="BM24:BQ24"/>
    <mergeCell ref="BR23:CB23"/>
    <mergeCell ref="BR24:CB24"/>
    <mergeCell ref="D19:Q19"/>
    <mergeCell ref="D21:Q21"/>
    <mergeCell ref="D22:Q22"/>
    <mergeCell ref="D23:Q23"/>
    <mergeCell ref="D24:Q24"/>
    <mergeCell ref="B21:C21"/>
    <mergeCell ref="R11:W11"/>
    <mergeCell ref="H14:AH14"/>
    <mergeCell ref="H13:AH13"/>
    <mergeCell ref="AU12:BD12"/>
    <mergeCell ref="D20:Q20"/>
    <mergeCell ref="B22:C22"/>
    <mergeCell ref="B23:C23"/>
    <mergeCell ref="X26:AC26"/>
    <mergeCell ref="AE26:BD26"/>
    <mergeCell ref="R22:W22"/>
    <mergeCell ref="R23:W23"/>
    <mergeCell ref="R24:W24"/>
    <mergeCell ref="R26:W26"/>
    <mergeCell ref="R18:W18"/>
    <mergeCell ref="R19:W19"/>
    <mergeCell ref="X25:AC25"/>
    <mergeCell ref="R20:W20"/>
    <mergeCell ref="D25:Q25"/>
    <mergeCell ref="D26:Q26"/>
    <mergeCell ref="AU13:BD13"/>
    <mergeCell ref="B26:C26"/>
    <mergeCell ref="BE32:BL32"/>
    <mergeCell ref="B10:G10"/>
    <mergeCell ref="B12:G12"/>
    <mergeCell ref="H12:AH12"/>
    <mergeCell ref="H10:AH10"/>
    <mergeCell ref="H11:Q11"/>
    <mergeCell ref="D18:Q18"/>
    <mergeCell ref="AE20:BD20"/>
    <mergeCell ref="AE21:BD21"/>
    <mergeCell ref="BE21:BL21"/>
    <mergeCell ref="AK14:AO14"/>
    <mergeCell ref="BE22:BL22"/>
    <mergeCell ref="BE26:BL26"/>
    <mergeCell ref="R21:W21"/>
    <mergeCell ref="BE23:BL23"/>
    <mergeCell ref="X11:AH11"/>
    <mergeCell ref="B24:C24"/>
    <mergeCell ref="AE22:BD22"/>
    <mergeCell ref="AE23:BD23"/>
    <mergeCell ref="AE24:BD24"/>
    <mergeCell ref="AE25:BD25"/>
    <mergeCell ref="R25:W25"/>
    <mergeCell ref="B25:C25"/>
    <mergeCell ref="B20:C20"/>
    <mergeCell ref="BM36:BQ36"/>
    <mergeCell ref="BM35:BQ35"/>
    <mergeCell ref="BM34:BQ34"/>
    <mergeCell ref="BM33:BQ33"/>
    <mergeCell ref="CJ36:CK36"/>
    <mergeCell ref="CJ37:CK37"/>
    <mergeCell ref="BM27:BQ27"/>
    <mergeCell ref="BM26:BQ26"/>
    <mergeCell ref="BM25:BQ25"/>
    <mergeCell ref="BM28:BQ28"/>
    <mergeCell ref="BM29:BQ29"/>
    <mergeCell ref="CC25:CD25"/>
    <mergeCell ref="CC26:CD26"/>
    <mergeCell ref="BR25:CB25"/>
    <mergeCell ref="BR26:CB26"/>
    <mergeCell ref="BR27:CB27"/>
    <mergeCell ref="BR28:CB28"/>
    <mergeCell ref="CJ27:CK27"/>
    <mergeCell ref="CJ28:CK28"/>
    <mergeCell ref="CE28:CI28"/>
    <mergeCell ref="CE29:CI29"/>
    <mergeCell ref="BR29:CB29"/>
    <mergeCell ref="CC30:CD30"/>
    <mergeCell ref="CC31:CD31"/>
    <mergeCell ref="AE37:BD37"/>
    <mergeCell ref="AE38:BD38"/>
    <mergeCell ref="AE39:BD39"/>
    <mergeCell ref="AR10:BD10"/>
    <mergeCell ref="AP14:AT14"/>
    <mergeCell ref="CJ38:CK38"/>
    <mergeCell ref="CJ39:CK39"/>
    <mergeCell ref="AE36:BD36"/>
    <mergeCell ref="BM18:BQ18"/>
    <mergeCell ref="CC19:CM19"/>
    <mergeCell ref="CJ34:CK34"/>
    <mergeCell ref="CJ35:CK35"/>
    <mergeCell ref="AE34:BD34"/>
    <mergeCell ref="AE35:BD35"/>
    <mergeCell ref="CJ25:CK25"/>
    <mergeCell ref="CJ29:CK29"/>
    <mergeCell ref="AU14:AY14"/>
    <mergeCell ref="AZ14:BD14"/>
    <mergeCell ref="BE18:BL18"/>
    <mergeCell ref="CE25:CI25"/>
    <mergeCell ref="CC20:CD20"/>
    <mergeCell ref="CE20:CI20"/>
    <mergeCell ref="CJ33:CK33"/>
    <mergeCell ref="BM37:BQ37"/>
    <mergeCell ref="B50:EJ50"/>
    <mergeCell ref="B51:EJ51"/>
    <mergeCell ref="B52:EJ52"/>
    <mergeCell ref="B41:EJ41"/>
    <mergeCell ref="B42:EJ42"/>
    <mergeCell ref="B43:EJ43"/>
    <mergeCell ref="B44:EJ44"/>
    <mergeCell ref="B45:EJ45"/>
    <mergeCell ref="B46:EJ46"/>
    <mergeCell ref="B47:EJ47"/>
    <mergeCell ref="B48:EJ48"/>
    <mergeCell ref="B49:EJ49"/>
  </mergeCells>
  <phoneticPr fontId="1"/>
  <conditionalFormatting sqref="DA11:DB11">
    <cfRule type="expression" dxfId="0" priority="9" stopIfTrue="1">
      <formula>#REF!="オリジナル文章"</formula>
    </cfRule>
  </conditionalFormatting>
  <dataValidations count="8">
    <dataValidation imeMode="halfAlpha" allowBlank="1" showInputMessage="1" showErrorMessage="1" sqref="H12 H10 R20:R39 CV20:CV39 H15:AH15" xr:uid="{00000000-0002-0000-0000-000000000000}"/>
    <dataValidation imeMode="hiragana" allowBlank="1" showInputMessage="1" showErrorMessage="1" sqref="H8:H9 H11" xr:uid="{00000000-0002-0000-0000-000001000000}"/>
    <dataValidation type="list" allowBlank="1" showInputMessage="1" showErrorMessage="1" sqref="X20:AC39" xr:uid="{00000000-0002-0000-0000-000002000000}">
      <formula1>INDIRECT("都道府県")</formula1>
    </dataValidation>
    <dataValidation showDropDown="1" showInputMessage="1" showErrorMessage="1" sqref="CE20:CE39" xr:uid="{00000000-0002-0000-0000-000003000000}"/>
    <dataValidation type="list" allowBlank="1" showInputMessage="1" showErrorMessage="1" sqref="CJ20:CL39" xr:uid="{00000000-0002-0000-0000-000004000000}">
      <formula1>$EM$6:$EM$7</formula1>
    </dataValidation>
    <dataValidation type="list" allowBlank="1" showInputMessage="1" showErrorMessage="1" sqref="CO20:CO39" xr:uid="{00000000-0002-0000-0000-000005000000}">
      <formula1>$EN$6</formula1>
    </dataValidation>
    <dataValidation type="list" allowBlank="1" showInputMessage="1" showErrorMessage="1" sqref="AR10:BD10" xr:uid="{00000000-0002-0000-0000-000006000000}">
      <formula1>$EP$6:$EP$11</formula1>
    </dataValidation>
    <dataValidation type="list" allowBlank="1" showInputMessage="1" showErrorMessage="1" sqref="CC20:CD39" xr:uid="{00000000-0002-0000-0000-000007000000}">
      <formula1>$EL$6:$EL$14</formula1>
    </dataValidation>
  </dataValidations>
  <hyperlinks>
    <hyperlink ref="D4" r:id="rId1" xr:uid="{00000000-0004-0000-0000-000000000000}"/>
  </hyperlinks>
  <printOptions horizontalCentered="1" verticalCentered="1"/>
  <pageMargins left="0.23622047244094491" right="0.22" top="0.15748031496062992" bottom="0.15748031496062992" header="0.31496062992125984" footer="0.31496062992125984"/>
  <pageSetup paperSize="9" scale="52" orientation="landscape" horizontalDpi="4294967294" verticalDpi="4294967294" r:id="rId2"/>
  <headerFooter alignWithMargins="0"/>
  <ignoredErrors>
    <ignoredError sqref="DD20 DD19 DD22:DD34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:G183"/>
  <sheetViews>
    <sheetView zoomScale="70" zoomScaleNormal="70" zoomScalePageLayoutView="70" workbookViewId="0">
      <selection activeCell="B3" sqref="B3"/>
    </sheetView>
  </sheetViews>
  <sheetFormatPr defaultColWidth="8.875" defaultRowHeight="17.25" x14ac:dyDescent="0.15"/>
  <cols>
    <col min="1" max="1" width="2.625" customWidth="1"/>
    <col min="2" max="2" width="22.125" style="2" customWidth="1"/>
    <col min="3" max="3" width="124.25" style="2" customWidth="1"/>
    <col min="4" max="4" width="20.5" style="2" customWidth="1"/>
    <col min="5" max="5" width="17.375" style="2" hidden="1" customWidth="1"/>
  </cols>
  <sheetData>
    <row r="1" spans="1:7" s="1" customFormat="1" ht="18" thickBot="1" x14ac:dyDescent="0.2">
      <c r="B1" s="4" t="s">
        <v>112</v>
      </c>
      <c r="D1" s="4"/>
      <c r="E1" s="4"/>
    </row>
    <row r="2" spans="1:7" ht="27.95" customHeight="1" x14ac:dyDescent="0.15">
      <c r="A2" s="167"/>
      <c r="B2" s="172" t="s">
        <v>24</v>
      </c>
      <c r="C2" s="173" t="s">
        <v>88</v>
      </c>
      <c r="D2" s="49" t="s">
        <v>137</v>
      </c>
      <c r="E2" s="50" t="s">
        <v>1346</v>
      </c>
      <c r="F2" s="1"/>
    </row>
    <row r="3" spans="1:7" s="1" customFormat="1" x14ac:dyDescent="0.15">
      <c r="A3" s="174"/>
      <c r="B3" s="159" t="s">
        <v>1079</v>
      </c>
      <c r="C3" s="159" t="s">
        <v>898</v>
      </c>
      <c r="D3" s="160">
        <v>10500</v>
      </c>
      <c r="E3" s="150">
        <v>1</v>
      </c>
      <c r="G3" s="1" t="s">
        <v>1347</v>
      </c>
    </row>
    <row r="4" spans="1:7" s="1" customFormat="1" x14ac:dyDescent="0.15">
      <c r="A4" s="174"/>
      <c r="B4" s="159" t="s">
        <v>1080</v>
      </c>
      <c r="C4" s="159" t="s">
        <v>899</v>
      </c>
      <c r="D4" s="160">
        <v>13000</v>
      </c>
      <c r="E4" s="150">
        <v>1</v>
      </c>
    </row>
    <row r="5" spans="1:7" s="1" customFormat="1" x14ac:dyDescent="0.15">
      <c r="A5" s="174"/>
      <c r="B5" s="159" t="s">
        <v>1081</v>
      </c>
      <c r="C5" s="159" t="s">
        <v>900</v>
      </c>
      <c r="D5" s="160">
        <v>15000</v>
      </c>
      <c r="E5" s="150">
        <v>1</v>
      </c>
    </row>
    <row r="6" spans="1:7" s="1" customFormat="1" x14ac:dyDescent="0.15">
      <c r="A6" s="174"/>
      <c r="B6" s="159" t="s">
        <v>1082</v>
      </c>
      <c r="C6" s="159" t="s">
        <v>901</v>
      </c>
      <c r="D6" s="160">
        <v>9500</v>
      </c>
      <c r="E6" s="151">
        <v>0</v>
      </c>
    </row>
    <row r="7" spans="1:7" s="1" customFormat="1" x14ac:dyDescent="0.15">
      <c r="A7" s="174"/>
      <c r="B7" s="159" t="s">
        <v>1083</v>
      </c>
      <c r="C7" s="159" t="s">
        <v>902</v>
      </c>
      <c r="D7" s="160">
        <v>12000</v>
      </c>
      <c r="E7" s="150">
        <v>1</v>
      </c>
    </row>
    <row r="8" spans="1:7" s="1" customFormat="1" x14ac:dyDescent="0.15">
      <c r="A8" s="174"/>
      <c r="B8" s="159" t="s">
        <v>1084</v>
      </c>
      <c r="C8" s="159" t="s">
        <v>903</v>
      </c>
      <c r="D8" s="160">
        <v>13500</v>
      </c>
      <c r="E8" s="150">
        <v>1</v>
      </c>
    </row>
    <row r="9" spans="1:7" s="1" customFormat="1" x14ac:dyDescent="0.15">
      <c r="A9" s="174"/>
      <c r="B9" s="159" t="s">
        <v>1085</v>
      </c>
      <c r="C9" s="159" t="s">
        <v>904</v>
      </c>
      <c r="D9" s="160">
        <v>7000</v>
      </c>
      <c r="E9" s="151">
        <v>0</v>
      </c>
    </row>
    <row r="10" spans="1:7" s="1" customFormat="1" x14ac:dyDescent="0.15">
      <c r="A10" s="174"/>
      <c r="B10" s="159" t="s">
        <v>1086</v>
      </c>
      <c r="C10" s="159" t="s">
        <v>905</v>
      </c>
      <c r="D10" s="160">
        <v>9000</v>
      </c>
      <c r="E10" s="151">
        <v>0</v>
      </c>
    </row>
    <row r="11" spans="1:7" s="1" customFormat="1" x14ac:dyDescent="0.15">
      <c r="A11" s="174"/>
      <c r="B11" s="159" t="s">
        <v>1087</v>
      </c>
      <c r="C11" s="159" t="s">
        <v>906</v>
      </c>
      <c r="D11" s="160">
        <v>10000</v>
      </c>
      <c r="E11" s="150">
        <v>1</v>
      </c>
    </row>
    <row r="12" spans="1:7" s="1" customFormat="1" x14ac:dyDescent="0.15">
      <c r="A12" s="174"/>
      <c r="B12" s="159" t="s">
        <v>1088</v>
      </c>
      <c r="C12" s="159" t="s">
        <v>907</v>
      </c>
      <c r="D12" s="160">
        <v>6300</v>
      </c>
      <c r="E12" s="151">
        <v>0</v>
      </c>
    </row>
    <row r="13" spans="1:7" s="1" customFormat="1" x14ac:dyDescent="0.15">
      <c r="A13" s="174"/>
      <c r="B13" s="159" t="s">
        <v>1089</v>
      </c>
      <c r="C13" s="159" t="s">
        <v>908</v>
      </c>
      <c r="D13" s="160">
        <v>8000</v>
      </c>
      <c r="E13" s="151">
        <v>0</v>
      </c>
    </row>
    <row r="14" spans="1:7" s="1" customFormat="1" x14ac:dyDescent="0.15">
      <c r="A14" s="174"/>
      <c r="B14" s="159" t="s">
        <v>1090</v>
      </c>
      <c r="C14" s="159" t="s">
        <v>909</v>
      </c>
      <c r="D14" s="160">
        <v>9000</v>
      </c>
      <c r="E14" s="151">
        <v>0</v>
      </c>
    </row>
    <row r="15" spans="1:7" s="1" customFormat="1" x14ac:dyDescent="0.15">
      <c r="A15" s="174"/>
      <c r="B15" s="159" t="s">
        <v>1091</v>
      </c>
      <c r="C15" s="159" t="s">
        <v>910</v>
      </c>
      <c r="D15" s="160">
        <v>5300</v>
      </c>
      <c r="E15" s="151">
        <v>0</v>
      </c>
    </row>
    <row r="16" spans="1:7" s="1" customFormat="1" x14ac:dyDescent="0.15">
      <c r="A16" s="174"/>
      <c r="B16" s="159" t="s">
        <v>1092</v>
      </c>
      <c r="C16" s="159" t="s">
        <v>911</v>
      </c>
      <c r="D16" s="160">
        <v>6500</v>
      </c>
      <c r="E16" s="151">
        <v>0</v>
      </c>
    </row>
    <row r="17" spans="1:5" s="1" customFormat="1" x14ac:dyDescent="0.15">
      <c r="A17" s="174"/>
      <c r="B17" s="159" t="s">
        <v>1093</v>
      </c>
      <c r="C17" s="159" t="s">
        <v>912</v>
      </c>
      <c r="D17" s="160">
        <v>8000</v>
      </c>
      <c r="E17" s="151">
        <v>0</v>
      </c>
    </row>
    <row r="18" spans="1:5" s="1" customFormat="1" x14ac:dyDescent="0.15">
      <c r="A18" s="174"/>
      <c r="B18" s="159" t="s">
        <v>1094</v>
      </c>
      <c r="C18" s="159" t="s">
        <v>913</v>
      </c>
      <c r="D18" s="160">
        <v>4200</v>
      </c>
      <c r="E18" s="151">
        <v>0</v>
      </c>
    </row>
    <row r="19" spans="1:5" s="1" customFormat="1" x14ac:dyDescent="0.15">
      <c r="A19" s="174"/>
      <c r="B19" s="159" t="s">
        <v>1095</v>
      </c>
      <c r="C19" s="159" t="s">
        <v>914</v>
      </c>
      <c r="D19" s="160">
        <v>5200</v>
      </c>
      <c r="E19" s="151">
        <v>0</v>
      </c>
    </row>
    <row r="20" spans="1:5" s="1" customFormat="1" x14ac:dyDescent="0.15">
      <c r="A20" s="174"/>
      <c r="B20" s="159" t="s">
        <v>1096</v>
      </c>
      <c r="C20" s="159" t="s">
        <v>915</v>
      </c>
      <c r="D20" s="160">
        <v>6000</v>
      </c>
      <c r="E20" s="151">
        <v>0</v>
      </c>
    </row>
    <row r="21" spans="1:5" s="1" customFormat="1" x14ac:dyDescent="0.15">
      <c r="A21" s="174"/>
      <c r="B21" s="159" t="s">
        <v>1097</v>
      </c>
      <c r="C21" s="159" t="s">
        <v>916</v>
      </c>
      <c r="D21" s="160">
        <v>3900</v>
      </c>
      <c r="E21" s="151">
        <v>0</v>
      </c>
    </row>
    <row r="22" spans="1:5" s="1" customFormat="1" x14ac:dyDescent="0.15">
      <c r="A22" s="174"/>
      <c r="B22" s="159" t="s">
        <v>1098</v>
      </c>
      <c r="C22" s="159" t="s">
        <v>917</v>
      </c>
      <c r="D22" s="160">
        <v>4800</v>
      </c>
      <c r="E22" s="151">
        <v>0</v>
      </c>
    </row>
    <row r="23" spans="1:5" s="1" customFormat="1" x14ac:dyDescent="0.15">
      <c r="A23" s="174"/>
      <c r="B23" s="159" t="s">
        <v>1099</v>
      </c>
      <c r="C23" s="159" t="s">
        <v>918</v>
      </c>
      <c r="D23" s="160">
        <v>5500</v>
      </c>
      <c r="E23" s="151">
        <v>0</v>
      </c>
    </row>
    <row r="24" spans="1:5" s="1" customFormat="1" x14ac:dyDescent="0.15">
      <c r="A24" s="174"/>
      <c r="B24" s="159" t="s">
        <v>1100</v>
      </c>
      <c r="C24" s="159" t="s">
        <v>919</v>
      </c>
      <c r="D24" s="160">
        <v>10500</v>
      </c>
      <c r="E24" s="150">
        <v>1</v>
      </c>
    </row>
    <row r="25" spans="1:5" s="1" customFormat="1" x14ac:dyDescent="0.15">
      <c r="A25" s="174"/>
      <c r="B25" s="159" t="s">
        <v>1101</v>
      </c>
      <c r="C25" s="159" t="s">
        <v>920</v>
      </c>
      <c r="D25" s="160">
        <v>13000</v>
      </c>
      <c r="E25" s="150">
        <v>1</v>
      </c>
    </row>
    <row r="26" spans="1:5" s="1" customFormat="1" x14ac:dyDescent="0.15">
      <c r="A26" s="174"/>
      <c r="B26" s="159" t="s">
        <v>1102</v>
      </c>
      <c r="C26" s="159" t="s">
        <v>921</v>
      </c>
      <c r="D26" s="160">
        <v>15000</v>
      </c>
      <c r="E26" s="150">
        <v>1</v>
      </c>
    </row>
    <row r="27" spans="1:5" s="1" customFormat="1" x14ac:dyDescent="0.15">
      <c r="A27" s="174"/>
      <c r="B27" s="159" t="s">
        <v>1103</v>
      </c>
      <c r="C27" s="159" t="s">
        <v>922</v>
      </c>
      <c r="D27" s="160">
        <v>9500</v>
      </c>
      <c r="E27" s="151">
        <v>0</v>
      </c>
    </row>
    <row r="28" spans="1:5" s="1" customFormat="1" x14ac:dyDescent="0.15">
      <c r="A28" s="174"/>
      <c r="B28" s="159" t="s">
        <v>1104</v>
      </c>
      <c r="C28" s="159" t="s">
        <v>923</v>
      </c>
      <c r="D28" s="160">
        <v>12000</v>
      </c>
      <c r="E28" s="150">
        <v>1</v>
      </c>
    </row>
    <row r="29" spans="1:5" s="1" customFormat="1" x14ac:dyDescent="0.15">
      <c r="A29" s="174"/>
      <c r="B29" s="159" t="s">
        <v>1105</v>
      </c>
      <c r="C29" s="159" t="s">
        <v>924</v>
      </c>
      <c r="D29" s="160">
        <v>13500</v>
      </c>
      <c r="E29" s="150">
        <v>1</v>
      </c>
    </row>
    <row r="30" spans="1:5" s="1" customFormat="1" x14ac:dyDescent="0.15">
      <c r="A30" s="174"/>
      <c r="B30" s="159" t="s">
        <v>1106</v>
      </c>
      <c r="C30" s="159" t="s">
        <v>925</v>
      </c>
      <c r="D30" s="160">
        <v>7000</v>
      </c>
      <c r="E30" s="151">
        <v>0</v>
      </c>
    </row>
    <row r="31" spans="1:5" s="1" customFormat="1" x14ac:dyDescent="0.15">
      <c r="A31" s="174"/>
      <c r="B31" s="159" t="s">
        <v>1107</v>
      </c>
      <c r="C31" s="159" t="s">
        <v>926</v>
      </c>
      <c r="D31" s="160">
        <v>9000</v>
      </c>
      <c r="E31" s="151">
        <v>0</v>
      </c>
    </row>
    <row r="32" spans="1:5" s="1" customFormat="1" x14ac:dyDescent="0.15">
      <c r="A32" s="174"/>
      <c r="B32" s="159" t="s">
        <v>1108</v>
      </c>
      <c r="C32" s="159" t="s">
        <v>927</v>
      </c>
      <c r="D32" s="160">
        <v>10000</v>
      </c>
      <c r="E32" s="150">
        <v>1</v>
      </c>
    </row>
    <row r="33" spans="1:5" s="1" customFormat="1" x14ac:dyDescent="0.15">
      <c r="A33" s="174"/>
      <c r="B33" s="159" t="s">
        <v>1109</v>
      </c>
      <c r="C33" s="159" t="s">
        <v>928</v>
      </c>
      <c r="D33" s="160">
        <v>6300</v>
      </c>
      <c r="E33" s="151">
        <v>0</v>
      </c>
    </row>
    <row r="34" spans="1:5" s="1" customFormat="1" x14ac:dyDescent="0.15">
      <c r="A34" s="174"/>
      <c r="B34" s="159" t="s">
        <v>1110</v>
      </c>
      <c r="C34" s="159" t="s">
        <v>929</v>
      </c>
      <c r="D34" s="160">
        <v>7800</v>
      </c>
      <c r="E34" s="151">
        <v>0</v>
      </c>
    </row>
    <row r="35" spans="1:5" s="1" customFormat="1" x14ac:dyDescent="0.15">
      <c r="A35" s="174"/>
      <c r="B35" s="159" t="s">
        <v>1111</v>
      </c>
      <c r="C35" s="159" t="s">
        <v>930</v>
      </c>
      <c r="D35" s="160">
        <v>9000</v>
      </c>
      <c r="E35" s="151">
        <v>0</v>
      </c>
    </row>
    <row r="36" spans="1:5" s="1" customFormat="1" x14ac:dyDescent="0.15">
      <c r="A36" s="174"/>
      <c r="B36" s="159" t="s">
        <v>1112</v>
      </c>
      <c r="C36" s="159" t="s">
        <v>931</v>
      </c>
      <c r="D36" s="160">
        <v>6000</v>
      </c>
      <c r="E36" s="151">
        <v>0</v>
      </c>
    </row>
    <row r="37" spans="1:5" s="1" customFormat="1" x14ac:dyDescent="0.15">
      <c r="A37" s="174"/>
      <c r="B37" s="159" t="s">
        <v>1113</v>
      </c>
      <c r="C37" s="159" t="s">
        <v>932</v>
      </c>
      <c r="D37" s="160">
        <v>7500</v>
      </c>
      <c r="E37" s="151">
        <v>0</v>
      </c>
    </row>
    <row r="38" spans="1:5" s="1" customFormat="1" x14ac:dyDescent="0.15">
      <c r="A38" s="174"/>
      <c r="B38" s="159" t="s">
        <v>1114</v>
      </c>
      <c r="C38" s="159" t="s">
        <v>933</v>
      </c>
      <c r="D38" s="160">
        <v>8500</v>
      </c>
      <c r="E38" s="151">
        <v>0</v>
      </c>
    </row>
    <row r="39" spans="1:5" s="1" customFormat="1" x14ac:dyDescent="0.15">
      <c r="A39" s="174"/>
      <c r="B39" s="159" t="s">
        <v>1115</v>
      </c>
      <c r="C39" s="159" t="s">
        <v>934</v>
      </c>
      <c r="D39" s="160">
        <v>5300</v>
      </c>
      <c r="E39" s="151">
        <v>0</v>
      </c>
    </row>
    <row r="40" spans="1:5" s="1" customFormat="1" x14ac:dyDescent="0.15">
      <c r="A40" s="174"/>
      <c r="B40" s="159" t="s">
        <v>1116</v>
      </c>
      <c r="C40" s="159" t="s">
        <v>935</v>
      </c>
      <c r="D40" s="160">
        <v>6500</v>
      </c>
      <c r="E40" s="151">
        <v>0</v>
      </c>
    </row>
    <row r="41" spans="1:5" s="1" customFormat="1" x14ac:dyDescent="0.15">
      <c r="A41" s="174"/>
      <c r="B41" s="159" t="s">
        <v>1117</v>
      </c>
      <c r="C41" s="159" t="s">
        <v>936</v>
      </c>
      <c r="D41" s="160">
        <v>7500</v>
      </c>
      <c r="E41" s="151">
        <v>0</v>
      </c>
    </row>
    <row r="42" spans="1:5" s="1" customFormat="1" x14ac:dyDescent="0.15">
      <c r="A42" s="174"/>
      <c r="B42" s="159" t="s">
        <v>1118</v>
      </c>
      <c r="C42" s="159" t="s">
        <v>937</v>
      </c>
      <c r="D42" s="160">
        <v>3900</v>
      </c>
      <c r="E42" s="151">
        <v>0</v>
      </c>
    </row>
    <row r="43" spans="1:5" s="1" customFormat="1" x14ac:dyDescent="0.15">
      <c r="A43" s="174"/>
      <c r="B43" s="159" t="s">
        <v>1119</v>
      </c>
      <c r="C43" s="159" t="s">
        <v>938</v>
      </c>
      <c r="D43" s="160">
        <v>4800</v>
      </c>
      <c r="E43" s="151">
        <v>0</v>
      </c>
    </row>
    <row r="44" spans="1:5" s="1" customFormat="1" x14ac:dyDescent="0.15">
      <c r="A44" s="174"/>
      <c r="B44" s="159" t="s">
        <v>1120</v>
      </c>
      <c r="C44" s="159" t="s">
        <v>939</v>
      </c>
      <c r="D44" s="160">
        <v>5500</v>
      </c>
      <c r="E44" s="151">
        <v>0</v>
      </c>
    </row>
    <row r="45" spans="1:5" s="1" customFormat="1" x14ac:dyDescent="0.15">
      <c r="A45" s="174"/>
      <c r="B45" s="159" t="s">
        <v>1121</v>
      </c>
      <c r="C45" s="159" t="s">
        <v>940</v>
      </c>
      <c r="D45" s="160">
        <v>5300</v>
      </c>
      <c r="E45" s="151">
        <v>0</v>
      </c>
    </row>
    <row r="46" spans="1:5" s="1" customFormat="1" x14ac:dyDescent="0.15">
      <c r="A46" s="174"/>
      <c r="B46" s="159" t="s">
        <v>1122</v>
      </c>
      <c r="C46" s="159" t="s">
        <v>941</v>
      </c>
      <c r="D46" s="160">
        <v>9800</v>
      </c>
      <c r="E46" s="151">
        <v>0</v>
      </c>
    </row>
    <row r="47" spans="1:5" s="1" customFormat="1" x14ac:dyDescent="0.15">
      <c r="A47" s="174"/>
      <c r="B47" s="159" t="s">
        <v>1123</v>
      </c>
      <c r="C47" s="159" t="s">
        <v>942</v>
      </c>
      <c r="D47" s="160">
        <v>14000</v>
      </c>
      <c r="E47" s="150">
        <v>1</v>
      </c>
    </row>
    <row r="48" spans="1:5" s="1" customFormat="1" x14ac:dyDescent="0.15">
      <c r="A48" s="174"/>
      <c r="B48" s="159" t="s">
        <v>1124</v>
      </c>
      <c r="C48" s="159" t="s">
        <v>943</v>
      </c>
      <c r="D48" s="160">
        <v>7000</v>
      </c>
      <c r="E48" s="151">
        <v>0</v>
      </c>
    </row>
    <row r="49" spans="1:6" s="1" customFormat="1" x14ac:dyDescent="0.15">
      <c r="B49" s="159" t="s">
        <v>1125</v>
      </c>
      <c r="C49" s="159" t="s">
        <v>944</v>
      </c>
      <c r="D49" s="160">
        <v>13000</v>
      </c>
      <c r="E49" s="150">
        <v>1</v>
      </c>
    </row>
    <row r="50" spans="1:6" s="1" customFormat="1" x14ac:dyDescent="0.15">
      <c r="B50" s="159" t="s">
        <v>1126</v>
      </c>
      <c r="C50" s="159" t="s">
        <v>945</v>
      </c>
      <c r="D50" s="160">
        <v>19000</v>
      </c>
      <c r="E50" s="150">
        <v>1</v>
      </c>
    </row>
    <row r="51" spans="1:6" s="1" customFormat="1" x14ac:dyDescent="0.15">
      <c r="B51" s="159" t="s">
        <v>1127</v>
      </c>
      <c r="C51" s="159" t="s">
        <v>946</v>
      </c>
      <c r="D51" s="160">
        <v>6600</v>
      </c>
      <c r="E51" s="151">
        <v>0</v>
      </c>
    </row>
    <row r="52" spans="1:6" s="1" customFormat="1" x14ac:dyDescent="0.15">
      <c r="B52" s="159" t="s">
        <v>1128</v>
      </c>
      <c r="C52" s="159" t="s">
        <v>947</v>
      </c>
      <c r="D52" s="160">
        <v>12500</v>
      </c>
      <c r="E52" s="150">
        <v>1</v>
      </c>
    </row>
    <row r="53" spans="1:6" s="1" customFormat="1" x14ac:dyDescent="0.15">
      <c r="B53" s="159" t="s">
        <v>1129</v>
      </c>
      <c r="C53" s="159" t="s">
        <v>948</v>
      </c>
      <c r="D53" s="160">
        <v>16800</v>
      </c>
      <c r="E53" s="150">
        <v>1</v>
      </c>
    </row>
    <row r="54" spans="1:6" s="1" customFormat="1" x14ac:dyDescent="0.15">
      <c r="B54" s="159" t="s">
        <v>1130</v>
      </c>
      <c r="C54" s="159" t="s">
        <v>949</v>
      </c>
      <c r="D54" s="160">
        <v>8200</v>
      </c>
      <c r="E54" s="151">
        <v>0</v>
      </c>
    </row>
    <row r="55" spans="1:6" s="1" customFormat="1" x14ac:dyDescent="0.15">
      <c r="B55" s="159" t="s">
        <v>1131</v>
      </c>
      <c r="C55" s="159" t="s">
        <v>950</v>
      </c>
      <c r="D55" s="160">
        <v>15500</v>
      </c>
      <c r="E55" s="150">
        <v>1</v>
      </c>
    </row>
    <row r="56" spans="1:6" s="1" customFormat="1" x14ac:dyDescent="0.15">
      <c r="B56" s="159" t="s">
        <v>1132</v>
      </c>
      <c r="C56" s="159" t="s">
        <v>951</v>
      </c>
      <c r="D56" s="160">
        <v>21000</v>
      </c>
      <c r="E56" s="150">
        <v>1</v>
      </c>
    </row>
    <row r="57" spans="1:6" s="1" customFormat="1" x14ac:dyDescent="0.15">
      <c r="B57" s="159" t="s">
        <v>1133</v>
      </c>
      <c r="C57" s="159" t="s">
        <v>952</v>
      </c>
      <c r="D57" s="160">
        <v>3400</v>
      </c>
      <c r="E57" s="151">
        <v>0</v>
      </c>
    </row>
    <row r="58" spans="1:6" s="1" customFormat="1" x14ac:dyDescent="0.15">
      <c r="B58" s="159" t="s">
        <v>1134</v>
      </c>
      <c r="C58" s="159" t="s">
        <v>953</v>
      </c>
      <c r="D58" s="160">
        <v>6200</v>
      </c>
      <c r="E58" s="151">
        <v>0</v>
      </c>
    </row>
    <row r="59" spans="1:6" s="1" customFormat="1" x14ac:dyDescent="0.15">
      <c r="B59" s="159" t="s">
        <v>1135</v>
      </c>
      <c r="C59" s="159" t="s">
        <v>954</v>
      </c>
      <c r="D59" s="160">
        <v>8600</v>
      </c>
      <c r="E59" s="151">
        <v>0</v>
      </c>
    </row>
    <row r="60" spans="1:6" s="1" customFormat="1" x14ac:dyDescent="0.15">
      <c r="B60" s="159" t="s">
        <v>1136</v>
      </c>
      <c r="C60" s="159" t="s">
        <v>955</v>
      </c>
      <c r="D60" s="160">
        <v>4500</v>
      </c>
      <c r="E60" s="151">
        <v>0</v>
      </c>
    </row>
    <row r="61" spans="1:6" s="1" customFormat="1" x14ac:dyDescent="0.15">
      <c r="B61" s="159" t="s">
        <v>1137</v>
      </c>
      <c r="C61" s="159" t="s">
        <v>956</v>
      </c>
      <c r="D61" s="160">
        <v>8500</v>
      </c>
      <c r="E61" s="151">
        <v>0</v>
      </c>
    </row>
    <row r="62" spans="1:6" s="1" customFormat="1" x14ac:dyDescent="0.15">
      <c r="B62" s="159" t="s">
        <v>1138</v>
      </c>
      <c r="C62" s="159" t="s">
        <v>957</v>
      </c>
      <c r="D62" s="160">
        <v>11500</v>
      </c>
      <c r="E62" s="150">
        <v>1</v>
      </c>
    </row>
    <row r="63" spans="1:6" s="1" customFormat="1" x14ac:dyDescent="0.15">
      <c r="B63" s="159" t="s">
        <v>1139</v>
      </c>
      <c r="C63" s="159" t="s">
        <v>958</v>
      </c>
      <c r="D63" s="160">
        <v>2800</v>
      </c>
      <c r="E63" s="151">
        <v>0</v>
      </c>
    </row>
    <row r="64" spans="1:6" s="1" customFormat="1" x14ac:dyDescent="0.15">
      <c r="A64" s="45"/>
      <c r="B64" s="159" t="s">
        <v>1140</v>
      </c>
      <c r="C64" s="159" t="s">
        <v>959</v>
      </c>
      <c r="D64" s="160">
        <v>5200</v>
      </c>
      <c r="E64" s="151">
        <v>0</v>
      </c>
      <c r="F64" s="45"/>
    </row>
    <row r="65" spans="2:5" s="1" customFormat="1" x14ac:dyDescent="0.15">
      <c r="B65" s="159" t="s">
        <v>1141</v>
      </c>
      <c r="C65" s="159" t="s">
        <v>960</v>
      </c>
      <c r="D65" s="160">
        <v>7200</v>
      </c>
      <c r="E65" s="151">
        <v>0</v>
      </c>
    </row>
    <row r="66" spans="2:5" s="1" customFormat="1" x14ac:dyDescent="0.15">
      <c r="B66" s="159" t="s">
        <v>1142</v>
      </c>
      <c r="C66" s="159" t="s">
        <v>961</v>
      </c>
      <c r="D66" s="160">
        <v>3800</v>
      </c>
      <c r="E66" s="151">
        <v>0</v>
      </c>
    </row>
    <row r="67" spans="2:5" s="1" customFormat="1" x14ac:dyDescent="0.15">
      <c r="B67" s="159" t="s">
        <v>1143</v>
      </c>
      <c r="C67" s="159" t="s">
        <v>962</v>
      </c>
      <c r="D67" s="160">
        <v>7000</v>
      </c>
      <c r="E67" s="151">
        <v>0</v>
      </c>
    </row>
    <row r="68" spans="2:5" s="1" customFormat="1" x14ac:dyDescent="0.15">
      <c r="B68" s="159" t="s">
        <v>1144</v>
      </c>
      <c r="C68" s="159" t="s">
        <v>963</v>
      </c>
      <c r="D68" s="160">
        <v>9600</v>
      </c>
      <c r="E68" s="151">
        <v>0</v>
      </c>
    </row>
    <row r="69" spans="2:5" s="1" customFormat="1" ht="21" customHeight="1" x14ac:dyDescent="0.15">
      <c r="B69" s="159" t="s">
        <v>1145</v>
      </c>
      <c r="C69" s="159" t="s">
        <v>964</v>
      </c>
      <c r="D69" s="160">
        <v>8000</v>
      </c>
      <c r="E69" s="151">
        <v>0</v>
      </c>
    </row>
    <row r="70" spans="2:5" s="1" customFormat="1" ht="17.100000000000001" customHeight="1" x14ac:dyDescent="0.15">
      <c r="B70" s="159" t="s">
        <v>1146</v>
      </c>
      <c r="C70" s="159" t="s">
        <v>965</v>
      </c>
      <c r="D70" s="160">
        <v>9600</v>
      </c>
      <c r="E70" s="151">
        <v>0</v>
      </c>
    </row>
    <row r="71" spans="2:5" s="1" customFormat="1" ht="17.100000000000001" customHeight="1" x14ac:dyDescent="0.15">
      <c r="B71" s="159" t="s">
        <v>1147</v>
      </c>
      <c r="C71" s="159" t="s">
        <v>966</v>
      </c>
      <c r="D71" s="160">
        <v>11000</v>
      </c>
      <c r="E71" s="150">
        <v>1</v>
      </c>
    </row>
    <row r="72" spans="2:5" s="1" customFormat="1" ht="17.100000000000001" customHeight="1" x14ac:dyDescent="0.15">
      <c r="B72" s="159" t="s">
        <v>1148</v>
      </c>
      <c r="C72" s="159" t="s">
        <v>967</v>
      </c>
      <c r="D72" s="160">
        <v>5500</v>
      </c>
      <c r="E72" s="151">
        <v>0</v>
      </c>
    </row>
    <row r="73" spans="2:5" s="1" customFormat="1" ht="17.100000000000001" customHeight="1" x14ac:dyDescent="0.15">
      <c r="B73" s="159" t="s">
        <v>1149</v>
      </c>
      <c r="C73" s="159" t="s">
        <v>968</v>
      </c>
      <c r="D73" s="160">
        <v>6500</v>
      </c>
      <c r="E73" s="151">
        <v>0</v>
      </c>
    </row>
    <row r="74" spans="2:5" s="1" customFormat="1" ht="17.100000000000001" customHeight="1" x14ac:dyDescent="0.15">
      <c r="B74" s="159" t="s">
        <v>1150</v>
      </c>
      <c r="C74" s="159" t="s">
        <v>969</v>
      </c>
      <c r="D74" s="160">
        <v>7500</v>
      </c>
      <c r="E74" s="151">
        <v>0</v>
      </c>
    </row>
    <row r="75" spans="2:5" s="1" customFormat="1" ht="17.100000000000001" customHeight="1" x14ac:dyDescent="0.15">
      <c r="B75" s="159" t="s">
        <v>1151</v>
      </c>
      <c r="C75" s="159" t="s">
        <v>970</v>
      </c>
      <c r="D75" s="160">
        <v>3900</v>
      </c>
      <c r="E75" s="151">
        <v>0</v>
      </c>
    </row>
    <row r="76" spans="2:5" s="1" customFormat="1" ht="17.100000000000001" customHeight="1" x14ac:dyDescent="0.15">
      <c r="B76" s="159" t="s">
        <v>1152</v>
      </c>
      <c r="C76" s="159" t="s">
        <v>971</v>
      </c>
      <c r="D76" s="160">
        <v>4800</v>
      </c>
      <c r="E76" s="151">
        <v>0</v>
      </c>
    </row>
    <row r="77" spans="2:5" s="1" customFormat="1" ht="17.100000000000001" customHeight="1" x14ac:dyDescent="0.15">
      <c r="B77" s="159" t="s">
        <v>1153</v>
      </c>
      <c r="C77" s="159" t="s">
        <v>972</v>
      </c>
      <c r="D77" s="160">
        <v>5500</v>
      </c>
      <c r="E77" s="151">
        <v>0</v>
      </c>
    </row>
    <row r="78" spans="2:5" s="1" customFormat="1" ht="17.100000000000001" customHeight="1" x14ac:dyDescent="0.15">
      <c r="B78" s="159" t="s">
        <v>1154</v>
      </c>
      <c r="C78" s="159" t="s">
        <v>973</v>
      </c>
      <c r="D78" s="160">
        <v>9800</v>
      </c>
      <c r="E78" s="151">
        <v>0</v>
      </c>
    </row>
    <row r="79" spans="2:5" s="1" customFormat="1" ht="17.100000000000001" customHeight="1" x14ac:dyDescent="0.15">
      <c r="B79" s="159" t="s">
        <v>1155</v>
      </c>
      <c r="C79" s="159" t="s">
        <v>974</v>
      </c>
      <c r="D79" s="160">
        <v>12500</v>
      </c>
      <c r="E79" s="150">
        <v>1</v>
      </c>
    </row>
    <row r="80" spans="2:5" s="1" customFormat="1" ht="17.100000000000001" customHeight="1" x14ac:dyDescent="0.15">
      <c r="B80" s="159" t="s">
        <v>1156</v>
      </c>
      <c r="C80" s="159" t="s">
        <v>975</v>
      </c>
      <c r="D80" s="160">
        <v>14000</v>
      </c>
      <c r="E80" s="150">
        <v>1</v>
      </c>
    </row>
    <row r="81" spans="2:5" s="1" customFormat="1" ht="17.100000000000001" customHeight="1" x14ac:dyDescent="0.15">
      <c r="B81" s="159" t="s">
        <v>1157</v>
      </c>
      <c r="C81" s="159" t="s">
        <v>976</v>
      </c>
      <c r="D81" s="160">
        <v>5500</v>
      </c>
      <c r="E81" s="151">
        <v>0</v>
      </c>
    </row>
    <row r="82" spans="2:5" s="1" customFormat="1" ht="17.100000000000001" customHeight="1" x14ac:dyDescent="0.15">
      <c r="B82" s="159" t="s">
        <v>1158</v>
      </c>
      <c r="C82" s="159" t="s">
        <v>977</v>
      </c>
      <c r="D82" s="160">
        <v>6500</v>
      </c>
      <c r="E82" s="151">
        <v>0</v>
      </c>
    </row>
    <row r="83" spans="2:5" s="1" customFormat="1" ht="17.100000000000001" customHeight="1" x14ac:dyDescent="0.15">
      <c r="B83" s="159" t="s">
        <v>1159</v>
      </c>
      <c r="C83" s="159" t="s">
        <v>978</v>
      </c>
      <c r="D83" s="160">
        <v>7500</v>
      </c>
      <c r="E83" s="151">
        <v>0</v>
      </c>
    </row>
    <row r="84" spans="2:5" s="1" customFormat="1" ht="21" customHeight="1" x14ac:dyDescent="0.15">
      <c r="B84" s="159" t="s">
        <v>1160</v>
      </c>
      <c r="C84" s="159" t="s">
        <v>979</v>
      </c>
      <c r="D84" s="160">
        <v>3900</v>
      </c>
      <c r="E84" s="151">
        <v>0</v>
      </c>
    </row>
    <row r="85" spans="2:5" s="1" customFormat="1" x14ac:dyDescent="0.15">
      <c r="B85" s="159" t="s">
        <v>1161</v>
      </c>
      <c r="C85" s="159" t="s">
        <v>980</v>
      </c>
      <c r="D85" s="160">
        <v>4800</v>
      </c>
      <c r="E85" s="151">
        <v>0</v>
      </c>
    </row>
    <row r="86" spans="2:5" s="1" customFormat="1" x14ac:dyDescent="0.15">
      <c r="B86" s="159" t="s">
        <v>1162</v>
      </c>
      <c r="C86" s="159" t="s">
        <v>981</v>
      </c>
      <c r="D86" s="160">
        <v>5500</v>
      </c>
      <c r="E86" s="151">
        <v>0</v>
      </c>
    </row>
    <row r="87" spans="2:5" s="1" customFormat="1" x14ac:dyDescent="0.15">
      <c r="B87" s="159" t="s">
        <v>1163</v>
      </c>
      <c r="C87" s="159" t="s">
        <v>982</v>
      </c>
      <c r="D87" s="160">
        <v>3980</v>
      </c>
      <c r="E87" s="150">
        <v>1</v>
      </c>
    </row>
    <row r="88" spans="2:5" s="1" customFormat="1" x14ac:dyDescent="0.15">
      <c r="B88" s="159" t="s">
        <v>1164</v>
      </c>
      <c r="C88" s="159" t="s">
        <v>983</v>
      </c>
      <c r="D88" s="160">
        <v>6800</v>
      </c>
      <c r="E88" s="150">
        <v>1</v>
      </c>
    </row>
    <row r="89" spans="2:5" s="1" customFormat="1" x14ac:dyDescent="0.15">
      <c r="B89" s="159" t="s">
        <v>1165</v>
      </c>
      <c r="C89" s="161" t="s">
        <v>984</v>
      </c>
      <c r="D89" s="160">
        <v>3080</v>
      </c>
      <c r="E89" s="151">
        <v>0</v>
      </c>
    </row>
    <row r="90" spans="2:5" s="1" customFormat="1" x14ac:dyDescent="0.15">
      <c r="B90" s="159" t="s">
        <v>1166</v>
      </c>
      <c r="C90" s="161" t="s">
        <v>985</v>
      </c>
      <c r="D90" s="160">
        <v>1880</v>
      </c>
      <c r="E90" s="151">
        <v>0</v>
      </c>
    </row>
    <row r="91" spans="2:5" s="1" customFormat="1" x14ac:dyDescent="0.15">
      <c r="B91" s="159" t="s">
        <v>1167</v>
      </c>
      <c r="C91" s="159" t="s">
        <v>986</v>
      </c>
      <c r="D91" s="160">
        <v>1250</v>
      </c>
      <c r="E91" s="151">
        <v>0</v>
      </c>
    </row>
    <row r="92" spans="2:5" s="1" customFormat="1" x14ac:dyDescent="0.15">
      <c r="B92" s="159" t="s">
        <v>1168</v>
      </c>
      <c r="C92" s="159" t="s">
        <v>987</v>
      </c>
      <c r="D92" s="160">
        <v>3150</v>
      </c>
      <c r="E92" s="151">
        <v>0</v>
      </c>
    </row>
    <row r="93" spans="2:5" s="1" customFormat="1" x14ac:dyDescent="0.15">
      <c r="B93" s="159" t="s">
        <v>1169</v>
      </c>
      <c r="C93" s="159" t="s">
        <v>988</v>
      </c>
      <c r="D93" s="160">
        <v>4200</v>
      </c>
      <c r="E93" s="151">
        <v>0</v>
      </c>
    </row>
    <row r="94" spans="2:5" s="1" customFormat="1" x14ac:dyDescent="0.15">
      <c r="B94" s="159" t="s">
        <v>1170</v>
      </c>
      <c r="C94" s="159" t="s">
        <v>989</v>
      </c>
      <c r="D94" s="160">
        <v>5400</v>
      </c>
      <c r="E94" s="151">
        <v>0</v>
      </c>
    </row>
    <row r="95" spans="2:5" s="1" customFormat="1" x14ac:dyDescent="0.15">
      <c r="B95" s="159" t="s">
        <v>1171</v>
      </c>
      <c r="C95" s="159" t="s">
        <v>990</v>
      </c>
      <c r="D95" s="160">
        <v>10500</v>
      </c>
      <c r="E95" s="150">
        <v>1</v>
      </c>
    </row>
    <row r="96" spans="2:5" s="1" customFormat="1" x14ac:dyDescent="0.15">
      <c r="B96" s="159" t="s">
        <v>1172</v>
      </c>
      <c r="C96" s="161" t="s">
        <v>991</v>
      </c>
      <c r="D96" s="160">
        <v>12600</v>
      </c>
      <c r="E96" s="150">
        <v>1</v>
      </c>
    </row>
    <row r="97" spans="2:5" s="1" customFormat="1" x14ac:dyDescent="0.15">
      <c r="B97" s="159" t="s">
        <v>1173</v>
      </c>
      <c r="C97" s="159" t="s">
        <v>992</v>
      </c>
      <c r="D97" s="160">
        <v>2200</v>
      </c>
      <c r="E97" s="151">
        <v>0</v>
      </c>
    </row>
    <row r="98" spans="2:5" s="58" customFormat="1" x14ac:dyDescent="0.15">
      <c r="B98" s="159" t="s">
        <v>1174</v>
      </c>
      <c r="C98" s="159" t="s">
        <v>993</v>
      </c>
      <c r="D98" s="160">
        <v>4200</v>
      </c>
      <c r="E98" s="151">
        <v>0</v>
      </c>
    </row>
    <row r="99" spans="2:5" s="58" customFormat="1" x14ac:dyDescent="0.15">
      <c r="B99" s="159" t="s">
        <v>1175</v>
      </c>
      <c r="C99" s="159" t="s">
        <v>994</v>
      </c>
      <c r="D99" s="160">
        <v>6000</v>
      </c>
      <c r="E99" s="151">
        <v>0</v>
      </c>
    </row>
    <row r="100" spans="2:5" s="58" customFormat="1" x14ac:dyDescent="0.15">
      <c r="B100" s="159" t="s">
        <v>1176</v>
      </c>
      <c r="C100" s="159" t="s">
        <v>995</v>
      </c>
      <c r="D100" s="160">
        <v>1380</v>
      </c>
      <c r="E100" s="151">
        <v>0</v>
      </c>
    </row>
    <row r="101" spans="2:5" s="58" customFormat="1" x14ac:dyDescent="0.15">
      <c r="B101" s="159" t="s">
        <v>1177</v>
      </c>
      <c r="C101" s="159" t="s">
        <v>996</v>
      </c>
      <c r="D101" s="160">
        <v>2480</v>
      </c>
      <c r="E101" s="151">
        <v>0</v>
      </c>
    </row>
    <row r="102" spans="2:5" s="58" customFormat="1" x14ac:dyDescent="0.15">
      <c r="B102" s="159" t="s">
        <v>1178</v>
      </c>
      <c r="C102" s="159" t="s">
        <v>997</v>
      </c>
      <c r="D102" s="160">
        <v>1280</v>
      </c>
      <c r="E102" s="151">
        <v>0</v>
      </c>
    </row>
    <row r="103" spans="2:5" s="58" customFormat="1" x14ac:dyDescent="0.15">
      <c r="B103" s="159" t="s">
        <v>1179</v>
      </c>
      <c r="C103" s="159" t="s">
        <v>998</v>
      </c>
      <c r="D103" s="160">
        <v>1680</v>
      </c>
      <c r="E103" s="151">
        <v>0</v>
      </c>
    </row>
    <row r="104" spans="2:5" s="58" customFormat="1" x14ac:dyDescent="0.15">
      <c r="B104" s="159" t="s">
        <v>1180</v>
      </c>
      <c r="C104" s="159" t="s">
        <v>999</v>
      </c>
      <c r="D104" s="160">
        <v>3500</v>
      </c>
      <c r="E104" s="151">
        <v>0</v>
      </c>
    </row>
    <row r="105" spans="2:5" s="58" customFormat="1" x14ac:dyDescent="0.15">
      <c r="B105" s="159" t="s">
        <v>1181</v>
      </c>
      <c r="C105" s="159" t="s">
        <v>1000</v>
      </c>
      <c r="D105" s="160">
        <v>2880</v>
      </c>
      <c r="E105" s="151">
        <v>0</v>
      </c>
    </row>
    <row r="106" spans="2:5" s="59" customFormat="1" x14ac:dyDescent="0.15">
      <c r="B106" s="162" t="s">
        <v>1182</v>
      </c>
      <c r="C106" s="159" t="s">
        <v>1001</v>
      </c>
      <c r="D106" s="160">
        <v>6500</v>
      </c>
      <c r="E106" s="151">
        <v>0</v>
      </c>
    </row>
    <row r="107" spans="2:5" s="59" customFormat="1" x14ac:dyDescent="0.15">
      <c r="B107" s="162" t="s">
        <v>1183</v>
      </c>
      <c r="C107" s="159" t="s">
        <v>1002</v>
      </c>
      <c r="D107" s="160">
        <v>1180</v>
      </c>
      <c r="E107" s="151">
        <v>0</v>
      </c>
    </row>
    <row r="108" spans="2:5" s="59" customFormat="1" x14ac:dyDescent="0.15">
      <c r="B108" s="159" t="s">
        <v>1184</v>
      </c>
      <c r="C108" s="159" t="s">
        <v>1003</v>
      </c>
      <c r="D108" s="160">
        <v>2000</v>
      </c>
      <c r="E108" s="151">
        <v>0</v>
      </c>
    </row>
    <row r="109" spans="2:5" x14ac:dyDescent="0.15">
      <c r="B109" s="163" t="s">
        <v>1185</v>
      </c>
      <c r="C109" s="163" t="s">
        <v>1004</v>
      </c>
      <c r="D109" s="164">
        <v>1380</v>
      </c>
      <c r="E109" s="151">
        <v>0</v>
      </c>
    </row>
    <row r="110" spans="2:5" x14ac:dyDescent="0.15">
      <c r="B110" s="163" t="s">
        <v>1186</v>
      </c>
      <c r="C110" s="163" t="s">
        <v>1005</v>
      </c>
      <c r="D110" s="164">
        <v>2480</v>
      </c>
      <c r="E110" s="151">
        <v>0</v>
      </c>
    </row>
    <row r="111" spans="2:5" x14ac:dyDescent="0.15">
      <c r="B111" s="163" t="s">
        <v>1187</v>
      </c>
      <c r="C111" s="163" t="s">
        <v>1006</v>
      </c>
      <c r="D111" s="164">
        <v>324</v>
      </c>
      <c r="E111" s="151">
        <v>0</v>
      </c>
    </row>
    <row r="112" spans="2:5" x14ac:dyDescent="0.15">
      <c r="B112" s="163" t="s">
        <v>1188</v>
      </c>
      <c r="C112" s="163" t="s">
        <v>1007</v>
      </c>
      <c r="D112" s="164">
        <v>540</v>
      </c>
      <c r="E112" s="151">
        <v>0</v>
      </c>
    </row>
    <row r="113" spans="2:5" x14ac:dyDescent="0.15">
      <c r="B113" s="163" t="s">
        <v>1189</v>
      </c>
      <c r="C113" s="163" t="s">
        <v>1008</v>
      </c>
      <c r="D113" s="164">
        <v>324</v>
      </c>
      <c r="E113" s="151">
        <v>0</v>
      </c>
    </row>
    <row r="114" spans="2:5" x14ac:dyDescent="0.15">
      <c r="B114" s="163" t="s">
        <v>1190</v>
      </c>
      <c r="C114" s="163" t="s">
        <v>1009</v>
      </c>
      <c r="D114" s="164">
        <v>540</v>
      </c>
      <c r="E114" s="151">
        <v>0</v>
      </c>
    </row>
    <row r="115" spans="2:5" x14ac:dyDescent="0.15">
      <c r="B115" s="163" t="s">
        <v>1191</v>
      </c>
      <c r="C115" s="163" t="s">
        <v>1010</v>
      </c>
      <c r="D115" s="164">
        <v>324</v>
      </c>
      <c r="E115" s="151">
        <v>0</v>
      </c>
    </row>
    <row r="116" spans="2:5" x14ac:dyDescent="0.15">
      <c r="B116" s="163" t="s">
        <v>1192</v>
      </c>
      <c r="C116" s="163" t="s">
        <v>1011</v>
      </c>
      <c r="D116" s="164">
        <v>540</v>
      </c>
      <c r="E116" s="151">
        <v>0</v>
      </c>
    </row>
    <row r="117" spans="2:5" x14ac:dyDescent="0.15">
      <c r="B117" s="163" t="s">
        <v>1193</v>
      </c>
      <c r="C117" s="163" t="s">
        <v>1012</v>
      </c>
      <c r="D117" s="164">
        <v>324</v>
      </c>
      <c r="E117" s="151">
        <v>0</v>
      </c>
    </row>
    <row r="118" spans="2:5" x14ac:dyDescent="0.15">
      <c r="B118" s="163" t="s">
        <v>1194</v>
      </c>
      <c r="C118" s="163" t="s">
        <v>1013</v>
      </c>
      <c r="D118" s="164">
        <v>540</v>
      </c>
      <c r="E118" s="151">
        <v>0</v>
      </c>
    </row>
    <row r="119" spans="2:5" x14ac:dyDescent="0.15">
      <c r="B119" s="163" t="s">
        <v>1195</v>
      </c>
      <c r="C119" s="163" t="s">
        <v>1014</v>
      </c>
      <c r="D119" s="164">
        <v>4980</v>
      </c>
      <c r="E119" s="150">
        <v>1</v>
      </c>
    </row>
    <row r="120" spans="2:5" x14ac:dyDescent="0.15">
      <c r="B120" s="163" t="s">
        <v>1196</v>
      </c>
      <c r="C120" s="163" t="s">
        <v>1015</v>
      </c>
      <c r="D120" s="164">
        <v>3980</v>
      </c>
      <c r="E120" s="150">
        <v>1</v>
      </c>
    </row>
    <row r="121" spans="2:5" x14ac:dyDescent="0.15">
      <c r="B121" s="163" t="s">
        <v>1197</v>
      </c>
      <c r="C121" s="163" t="s">
        <v>1016</v>
      </c>
      <c r="D121" s="164">
        <v>4980</v>
      </c>
      <c r="E121" s="150">
        <v>1</v>
      </c>
    </row>
    <row r="122" spans="2:5" x14ac:dyDescent="0.15">
      <c r="B122" s="163" t="s">
        <v>1198</v>
      </c>
      <c r="C122" s="163" t="s">
        <v>1017</v>
      </c>
      <c r="D122" s="164">
        <v>756</v>
      </c>
      <c r="E122" s="151">
        <v>0</v>
      </c>
    </row>
    <row r="123" spans="2:5" x14ac:dyDescent="0.15">
      <c r="B123" s="163" t="s">
        <v>1199</v>
      </c>
      <c r="C123" s="163" t="s">
        <v>1018</v>
      </c>
      <c r="D123" s="164">
        <v>260</v>
      </c>
      <c r="E123" s="151">
        <v>0</v>
      </c>
    </row>
    <row r="124" spans="2:5" x14ac:dyDescent="0.15">
      <c r="B124" s="163" t="s">
        <v>1200</v>
      </c>
      <c r="C124" s="163" t="s">
        <v>1019</v>
      </c>
      <c r="D124" s="164">
        <v>300</v>
      </c>
      <c r="E124" s="151">
        <v>0</v>
      </c>
    </row>
    <row r="125" spans="2:5" x14ac:dyDescent="0.15">
      <c r="B125" s="163" t="s">
        <v>1201</v>
      </c>
      <c r="C125" s="163" t="s">
        <v>1020</v>
      </c>
      <c r="D125" s="164">
        <v>1200</v>
      </c>
      <c r="E125" s="151">
        <v>0</v>
      </c>
    </row>
    <row r="126" spans="2:5" x14ac:dyDescent="0.15">
      <c r="B126" s="163" t="s">
        <v>1202</v>
      </c>
      <c r="C126" s="163" t="s">
        <v>1021</v>
      </c>
      <c r="D126" s="164">
        <v>10000</v>
      </c>
      <c r="E126" s="150">
        <v>1</v>
      </c>
    </row>
    <row r="127" spans="2:5" x14ac:dyDescent="0.15">
      <c r="B127" s="163" t="s">
        <v>1203</v>
      </c>
      <c r="C127" s="163" t="s">
        <v>1022</v>
      </c>
      <c r="D127" s="164">
        <v>16000</v>
      </c>
      <c r="E127" s="150">
        <v>1</v>
      </c>
    </row>
    <row r="128" spans="2:5" x14ac:dyDescent="0.15">
      <c r="B128" s="163" t="s">
        <v>1204</v>
      </c>
      <c r="C128" s="163" t="s">
        <v>1023</v>
      </c>
      <c r="D128" s="164">
        <v>30000</v>
      </c>
      <c r="E128" s="150">
        <v>1</v>
      </c>
    </row>
    <row r="129" spans="2:5" x14ac:dyDescent="0.15">
      <c r="B129" s="163" t="s">
        <v>1205</v>
      </c>
      <c r="C129" s="163" t="s">
        <v>1024</v>
      </c>
      <c r="D129" s="164">
        <v>3500</v>
      </c>
      <c r="E129" s="151">
        <v>0</v>
      </c>
    </row>
    <row r="130" spans="2:5" x14ac:dyDescent="0.15">
      <c r="B130" s="163" t="s">
        <v>1206</v>
      </c>
      <c r="C130" s="163" t="s">
        <v>1025</v>
      </c>
      <c r="D130" s="164">
        <v>2200</v>
      </c>
      <c r="E130" s="151">
        <v>0</v>
      </c>
    </row>
    <row r="131" spans="2:5" x14ac:dyDescent="0.15">
      <c r="B131" s="163" t="s">
        <v>1207</v>
      </c>
      <c r="C131" s="163" t="s">
        <v>1026</v>
      </c>
      <c r="D131" s="164">
        <v>8780</v>
      </c>
      <c r="E131" s="151">
        <v>0</v>
      </c>
    </row>
    <row r="132" spans="2:5" x14ac:dyDescent="0.15">
      <c r="B132" s="163" t="s">
        <v>1208</v>
      </c>
      <c r="C132" s="163" t="s">
        <v>1027</v>
      </c>
      <c r="D132" s="164">
        <v>540</v>
      </c>
      <c r="E132" s="150">
        <v>1</v>
      </c>
    </row>
    <row r="133" spans="2:5" x14ac:dyDescent="0.15">
      <c r="B133" s="163" t="s">
        <v>1209</v>
      </c>
      <c r="C133" s="163" t="s">
        <v>1028</v>
      </c>
      <c r="D133" s="164">
        <v>1280</v>
      </c>
      <c r="E133" s="151">
        <v>0</v>
      </c>
    </row>
    <row r="134" spans="2:5" x14ac:dyDescent="0.15">
      <c r="B134" s="163" t="s">
        <v>1210</v>
      </c>
      <c r="C134" s="163" t="s">
        <v>1029</v>
      </c>
      <c r="D134" s="164">
        <v>880</v>
      </c>
      <c r="E134" s="151">
        <v>0</v>
      </c>
    </row>
    <row r="135" spans="2:5" x14ac:dyDescent="0.15">
      <c r="B135" s="163" t="s">
        <v>1211</v>
      </c>
      <c r="C135" s="163" t="s">
        <v>1030</v>
      </c>
      <c r="D135" s="164">
        <v>380</v>
      </c>
      <c r="E135" s="151">
        <v>0</v>
      </c>
    </row>
    <row r="136" spans="2:5" x14ac:dyDescent="0.15">
      <c r="B136" s="163" t="s">
        <v>1212</v>
      </c>
      <c r="C136" s="163" t="s">
        <v>1031</v>
      </c>
      <c r="D136" s="164">
        <v>1080</v>
      </c>
      <c r="E136" s="151">
        <v>0</v>
      </c>
    </row>
    <row r="137" spans="2:5" x14ac:dyDescent="0.15">
      <c r="B137" s="163" t="s">
        <v>1213</v>
      </c>
      <c r="C137" s="163" t="s">
        <v>1032</v>
      </c>
      <c r="D137" s="164">
        <v>1400</v>
      </c>
      <c r="E137" s="151">
        <v>0</v>
      </c>
    </row>
    <row r="138" spans="2:5" x14ac:dyDescent="0.15">
      <c r="B138" s="163" t="s">
        <v>1214</v>
      </c>
      <c r="C138" s="163" t="s">
        <v>1033</v>
      </c>
      <c r="D138" s="164">
        <v>1400</v>
      </c>
      <c r="E138" s="151">
        <v>0</v>
      </c>
    </row>
    <row r="139" spans="2:5" x14ac:dyDescent="0.15">
      <c r="B139" s="163" t="s">
        <v>1215</v>
      </c>
      <c r="C139" s="163" t="s">
        <v>1034</v>
      </c>
      <c r="D139" s="164">
        <v>1080</v>
      </c>
      <c r="E139" s="151">
        <v>0</v>
      </c>
    </row>
    <row r="140" spans="2:5" x14ac:dyDescent="0.15">
      <c r="B140" s="163" t="s">
        <v>1216</v>
      </c>
      <c r="C140" s="163" t="s">
        <v>1035</v>
      </c>
      <c r="D140" s="164">
        <v>480</v>
      </c>
      <c r="E140" s="151">
        <v>0</v>
      </c>
    </row>
    <row r="141" spans="2:5" x14ac:dyDescent="0.15">
      <c r="B141" s="163" t="s">
        <v>1217</v>
      </c>
      <c r="C141" s="163" t="s">
        <v>1036</v>
      </c>
      <c r="D141" s="164">
        <v>480</v>
      </c>
      <c r="E141" s="151">
        <v>0</v>
      </c>
    </row>
    <row r="142" spans="2:5" x14ac:dyDescent="0.15">
      <c r="B142" s="163" t="s">
        <v>1218</v>
      </c>
      <c r="C142" s="163" t="s">
        <v>1037</v>
      </c>
      <c r="D142" s="164">
        <v>1800</v>
      </c>
      <c r="E142" s="151">
        <v>0</v>
      </c>
    </row>
    <row r="143" spans="2:5" x14ac:dyDescent="0.15">
      <c r="B143" s="163" t="s">
        <v>1219</v>
      </c>
      <c r="C143" s="163" t="s">
        <v>1038</v>
      </c>
      <c r="D143" s="164">
        <v>2500</v>
      </c>
      <c r="E143" s="151">
        <v>0</v>
      </c>
    </row>
    <row r="144" spans="2:5" x14ac:dyDescent="0.15">
      <c r="B144" s="163" t="s">
        <v>1220</v>
      </c>
      <c r="C144" s="163" t="s">
        <v>1039</v>
      </c>
      <c r="D144" s="164">
        <v>4000</v>
      </c>
      <c r="E144" s="151">
        <v>0</v>
      </c>
    </row>
    <row r="145" spans="2:5" x14ac:dyDescent="0.15">
      <c r="B145" s="163" t="s">
        <v>1221</v>
      </c>
      <c r="C145" s="163" t="s">
        <v>1040</v>
      </c>
      <c r="D145" s="164">
        <v>1800</v>
      </c>
      <c r="E145" s="151">
        <v>0</v>
      </c>
    </row>
    <row r="146" spans="2:5" x14ac:dyDescent="0.15">
      <c r="B146" s="163" t="s">
        <v>1222</v>
      </c>
      <c r="C146" s="163" t="s">
        <v>1041</v>
      </c>
      <c r="D146" s="164">
        <v>2500</v>
      </c>
      <c r="E146" s="151">
        <v>0</v>
      </c>
    </row>
    <row r="147" spans="2:5" x14ac:dyDescent="0.15">
      <c r="B147" s="163" t="s">
        <v>1223</v>
      </c>
      <c r="C147" s="163" t="s">
        <v>1042</v>
      </c>
      <c r="D147" s="164">
        <v>4000</v>
      </c>
      <c r="E147" s="151">
        <v>0</v>
      </c>
    </row>
    <row r="148" spans="2:5" x14ac:dyDescent="0.15">
      <c r="B148" s="163" t="s">
        <v>1224</v>
      </c>
      <c r="C148" s="163" t="s">
        <v>1043</v>
      </c>
      <c r="D148" s="164">
        <v>2100</v>
      </c>
      <c r="E148" s="151">
        <v>0</v>
      </c>
    </row>
    <row r="149" spans="2:5" x14ac:dyDescent="0.15">
      <c r="B149" s="163" t="s">
        <v>1225</v>
      </c>
      <c r="C149" s="163" t="s">
        <v>1044</v>
      </c>
      <c r="D149" s="164">
        <v>3000</v>
      </c>
      <c r="E149" s="151">
        <v>0</v>
      </c>
    </row>
    <row r="150" spans="2:5" x14ac:dyDescent="0.15">
      <c r="B150" s="163" t="s">
        <v>1226</v>
      </c>
      <c r="C150" s="163" t="s">
        <v>1045</v>
      </c>
      <c r="D150" s="164">
        <v>5000</v>
      </c>
      <c r="E150" s="151">
        <v>0</v>
      </c>
    </row>
    <row r="151" spans="2:5" x14ac:dyDescent="0.15">
      <c r="B151" s="163" t="s">
        <v>1227</v>
      </c>
      <c r="C151" s="163" t="s">
        <v>1046</v>
      </c>
      <c r="D151" s="164">
        <v>1500</v>
      </c>
      <c r="E151" s="151">
        <v>0</v>
      </c>
    </row>
    <row r="152" spans="2:5" x14ac:dyDescent="0.15">
      <c r="B152" s="163" t="s">
        <v>1228</v>
      </c>
      <c r="C152" s="163" t="s">
        <v>1047</v>
      </c>
      <c r="D152" s="164">
        <v>2000</v>
      </c>
      <c r="E152" s="151">
        <v>0</v>
      </c>
    </row>
    <row r="153" spans="2:5" x14ac:dyDescent="0.15">
      <c r="B153" s="163" t="s">
        <v>1229</v>
      </c>
      <c r="C153" s="163" t="s">
        <v>1048</v>
      </c>
      <c r="D153" s="164">
        <v>3000</v>
      </c>
      <c r="E153" s="151">
        <v>0</v>
      </c>
    </row>
    <row r="154" spans="2:5" x14ac:dyDescent="0.15">
      <c r="B154" s="163" t="s">
        <v>1230</v>
      </c>
      <c r="C154" s="163" t="s">
        <v>1049</v>
      </c>
      <c r="D154" s="164">
        <v>1800</v>
      </c>
      <c r="E154" s="151">
        <v>0</v>
      </c>
    </row>
    <row r="155" spans="2:5" x14ac:dyDescent="0.15">
      <c r="B155" s="163" t="s">
        <v>1231</v>
      </c>
      <c r="C155" s="163" t="s">
        <v>1050</v>
      </c>
      <c r="D155" s="164">
        <v>2500</v>
      </c>
      <c r="E155" s="151">
        <v>0</v>
      </c>
    </row>
    <row r="156" spans="2:5" x14ac:dyDescent="0.15">
      <c r="B156" s="163" t="s">
        <v>1232</v>
      </c>
      <c r="C156" s="163" t="s">
        <v>1051</v>
      </c>
      <c r="D156" s="164">
        <v>4000</v>
      </c>
      <c r="E156" s="151">
        <v>0</v>
      </c>
    </row>
    <row r="157" spans="2:5" x14ac:dyDescent="0.15">
      <c r="B157" s="163" t="s">
        <v>1233</v>
      </c>
      <c r="C157" s="163" t="s">
        <v>1052</v>
      </c>
      <c r="D157" s="164">
        <v>3500</v>
      </c>
      <c r="E157" s="151">
        <v>0</v>
      </c>
    </row>
    <row r="158" spans="2:5" x14ac:dyDescent="0.15">
      <c r="B158" s="163" t="s">
        <v>1234</v>
      </c>
      <c r="C158" s="163" t="s">
        <v>1053</v>
      </c>
      <c r="D158" s="164">
        <v>1500</v>
      </c>
      <c r="E158" s="151">
        <v>0</v>
      </c>
    </row>
    <row r="159" spans="2:5" x14ac:dyDescent="0.15">
      <c r="B159" s="163" t="s">
        <v>1235</v>
      </c>
      <c r="C159" s="163" t="s">
        <v>1054</v>
      </c>
      <c r="D159" s="164">
        <v>2000</v>
      </c>
      <c r="E159" s="151">
        <v>0</v>
      </c>
    </row>
    <row r="160" spans="2:5" x14ac:dyDescent="0.15">
      <c r="B160" s="163" t="s">
        <v>1236</v>
      </c>
      <c r="C160" s="163" t="s">
        <v>1055</v>
      </c>
      <c r="D160" s="164">
        <v>3000</v>
      </c>
      <c r="E160" s="151">
        <v>0</v>
      </c>
    </row>
    <row r="161" spans="2:5" x14ac:dyDescent="0.15">
      <c r="B161" s="163" t="s">
        <v>1237</v>
      </c>
      <c r="C161" s="163" t="s">
        <v>1056</v>
      </c>
      <c r="D161" s="164">
        <v>1500</v>
      </c>
      <c r="E161" s="151">
        <v>0</v>
      </c>
    </row>
    <row r="162" spans="2:5" x14ac:dyDescent="0.15">
      <c r="B162" s="163" t="s">
        <v>1238</v>
      </c>
      <c r="C162" s="163" t="s">
        <v>1057</v>
      </c>
      <c r="D162" s="164">
        <v>2000</v>
      </c>
      <c r="E162" s="151">
        <v>0</v>
      </c>
    </row>
    <row r="163" spans="2:5" x14ac:dyDescent="0.15">
      <c r="B163" s="163" t="s">
        <v>1239</v>
      </c>
      <c r="C163" s="163" t="s">
        <v>1058</v>
      </c>
      <c r="D163" s="164">
        <v>3000</v>
      </c>
      <c r="E163" s="151">
        <v>0</v>
      </c>
    </row>
    <row r="164" spans="2:5" x14ac:dyDescent="0.15">
      <c r="B164" s="163" t="s">
        <v>1240</v>
      </c>
      <c r="C164" s="163" t="s">
        <v>1059</v>
      </c>
      <c r="D164" s="164">
        <v>2100</v>
      </c>
      <c r="E164" s="151">
        <v>0</v>
      </c>
    </row>
    <row r="165" spans="2:5" x14ac:dyDescent="0.15">
      <c r="B165" s="163" t="s">
        <v>1241</v>
      </c>
      <c r="C165" s="163" t="s">
        <v>1060</v>
      </c>
      <c r="D165" s="164">
        <v>3000</v>
      </c>
      <c r="E165" s="151">
        <v>0</v>
      </c>
    </row>
    <row r="166" spans="2:5" x14ac:dyDescent="0.15">
      <c r="B166" s="163" t="s">
        <v>1242</v>
      </c>
      <c r="C166" s="163" t="s">
        <v>1061</v>
      </c>
      <c r="D166" s="164">
        <v>5000</v>
      </c>
      <c r="E166" s="151">
        <v>0</v>
      </c>
    </row>
    <row r="167" spans="2:5" x14ac:dyDescent="0.15">
      <c r="B167" s="163" t="s">
        <v>1243</v>
      </c>
      <c r="C167" s="163" t="s">
        <v>1062</v>
      </c>
      <c r="D167" s="164">
        <v>6400</v>
      </c>
      <c r="E167" s="150">
        <v>1</v>
      </c>
    </row>
    <row r="168" spans="2:5" x14ac:dyDescent="0.15">
      <c r="B168" s="163" t="s">
        <v>1244</v>
      </c>
      <c r="C168" s="163" t="s">
        <v>1063</v>
      </c>
      <c r="D168" s="164">
        <v>12400</v>
      </c>
      <c r="E168" s="150">
        <v>1</v>
      </c>
    </row>
    <row r="169" spans="2:5" x14ac:dyDescent="0.15">
      <c r="B169" s="163" t="s">
        <v>1245</v>
      </c>
      <c r="C169" s="163" t="s">
        <v>1064</v>
      </c>
      <c r="D169" s="164">
        <v>18000</v>
      </c>
      <c r="E169" s="150">
        <v>1</v>
      </c>
    </row>
    <row r="170" spans="2:5" x14ac:dyDescent="0.15">
      <c r="B170" s="163" t="s">
        <v>1246</v>
      </c>
      <c r="C170" s="163" t="s">
        <v>1065</v>
      </c>
      <c r="D170" s="164">
        <v>7000</v>
      </c>
      <c r="E170" s="150">
        <v>1</v>
      </c>
    </row>
    <row r="171" spans="2:5" x14ac:dyDescent="0.15">
      <c r="B171" s="163" t="s">
        <v>1247</v>
      </c>
      <c r="C171" s="163" t="s">
        <v>1066</v>
      </c>
      <c r="D171" s="164">
        <v>8500</v>
      </c>
      <c r="E171" s="150">
        <v>1</v>
      </c>
    </row>
    <row r="172" spans="2:5" x14ac:dyDescent="0.15">
      <c r="B172" s="163" t="s">
        <v>1248</v>
      </c>
      <c r="C172" s="163" t="s">
        <v>1067</v>
      </c>
      <c r="D172" s="164">
        <v>7000</v>
      </c>
      <c r="E172" s="150">
        <v>1</v>
      </c>
    </row>
    <row r="173" spans="2:5" x14ac:dyDescent="0.15">
      <c r="B173" s="163" t="s">
        <v>1249</v>
      </c>
      <c r="C173" s="163" t="s">
        <v>1068</v>
      </c>
      <c r="D173" s="164">
        <v>8500</v>
      </c>
      <c r="E173" s="150">
        <v>1</v>
      </c>
    </row>
    <row r="174" spans="2:5" x14ac:dyDescent="0.15">
      <c r="B174" s="163" t="s">
        <v>1250</v>
      </c>
      <c r="C174" s="163" t="s">
        <v>1069</v>
      </c>
      <c r="D174" s="164">
        <v>8500</v>
      </c>
      <c r="E174" s="150">
        <v>1</v>
      </c>
    </row>
    <row r="175" spans="2:5" x14ac:dyDescent="0.15">
      <c r="B175" s="163" t="s">
        <v>1251</v>
      </c>
      <c r="C175" s="163" t="s">
        <v>1070</v>
      </c>
      <c r="D175" s="164">
        <v>11000</v>
      </c>
      <c r="E175" s="150">
        <v>1</v>
      </c>
    </row>
    <row r="176" spans="2:5" x14ac:dyDescent="0.15">
      <c r="B176" s="163" t="s">
        <v>1252</v>
      </c>
      <c r="C176" s="163" t="s">
        <v>1071</v>
      </c>
      <c r="D176" s="164">
        <v>18000</v>
      </c>
      <c r="E176" s="150">
        <v>1</v>
      </c>
    </row>
    <row r="177" spans="2:5" x14ac:dyDescent="0.15">
      <c r="B177" s="163" t="s">
        <v>1253</v>
      </c>
      <c r="C177" s="163" t="s">
        <v>1072</v>
      </c>
      <c r="D177" s="164">
        <v>40000</v>
      </c>
      <c r="E177" s="150">
        <v>1</v>
      </c>
    </row>
    <row r="178" spans="2:5" x14ac:dyDescent="0.15">
      <c r="B178" s="163" t="s">
        <v>1254</v>
      </c>
      <c r="C178" s="163" t="s">
        <v>1073</v>
      </c>
      <c r="D178" s="164">
        <v>10000</v>
      </c>
      <c r="E178" s="150">
        <v>1</v>
      </c>
    </row>
    <row r="179" spans="2:5" x14ac:dyDescent="0.15">
      <c r="B179" s="163" t="s">
        <v>1255</v>
      </c>
      <c r="C179" s="163" t="s">
        <v>1074</v>
      </c>
      <c r="D179" s="164">
        <v>10000</v>
      </c>
      <c r="E179" s="150">
        <v>1</v>
      </c>
    </row>
    <row r="180" spans="2:5" x14ac:dyDescent="0.15">
      <c r="B180" s="163" t="s">
        <v>1256</v>
      </c>
      <c r="C180" s="163" t="s">
        <v>1075</v>
      </c>
      <c r="D180" s="164">
        <v>10000</v>
      </c>
      <c r="E180" s="150">
        <v>1</v>
      </c>
    </row>
    <row r="181" spans="2:5" x14ac:dyDescent="0.15">
      <c r="B181" s="163" t="s">
        <v>1257</v>
      </c>
      <c r="C181" s="163" t="s">
        <v>1076</v>
      </c>
      <c r="D181" s="164">
        <v>12000</v>
      </c>
      <c r="E181" s="150">
        <v>1</v>
      </c>
    </row>
    <row r="182" spans="2:5" x14ac:dyDescent="0.15">
      <c r="B182" s="163" t="s">
        <v>1258</v>
      </c>
      <c r="C182" s="163" t="s">
        <v>1077</v>
      </c>
      <c r="D182" s="164">
        <v>15000</v>
      </c>
      <c r="E182" s="150">
        <v>1</v>
      </c>
    </row>
    <row r="183" spans="2:5" x14ac:dyDescent="0.15">
      <c r="B183" s="163" t="s">
        <v>1259</v>
      </c>
      <c r="C183" s="163" t="s">
        <v>1078</v>
      </c>
      <c r="D183" s="164">
        <v>7000</v>
      </c>
      <c r="E183" s="151">
        <v>0</v>
      </c>
    </row>
  </sheetData>
  <autoFilter ref="A2:F183" xr:uid="{71526A40-1BFB-4E17-84E8-B9AF540E43CD}"/>
  <phoneticPr fontId="1"/>
  <pageMargins left="0.75" right="0.75" top="1" bottom="1" header="0.3" footer="0.3"/>
  <pageSetup paperSize="9" orientation="portrait" horizontalDpi="4294967292" verticalDpi="429496729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17CB61-1953-4910-B0F1-E685971C495E}">
  <dimension ref="A1:D183"/>
  <sheetViews>
    <sheetView workbookViewId="0">
      <selection sqref="A1:EJ1"/>
    </sheetView>
  </sheetViews>
  <sheetFormatPr defaultRowHeight="13.5" x14ac:dyDescent="0.15"/>
  <cols>
    <col min="2" max="2" width="9" style="149"/>
    <col min="3" max="3" width="8.375" customWidth="1"/>
    <col min="5" max="5" width="0" hidden="1" customWidth="1"/>
  </cols>
  <sheetData>
    <row r="1" spans="1:4" ht="14.25" thickBot="1" x14ac:dyDescent="0.2"/>
    <row r="2" spans="1:4" ht="14.25" thickBot="1" x14ac:dyDescent="0.2">
      <c r="A2" s="171" t="s">
        <v>1288</v>
      </c>
      <c r="B2" s="165" t="s">
        <v>1288</v>
      </c>
      <c r="C2" s="166">
        <v>1196</v>
      </c>
    </row>
    <row r="3" spans="1:4" ht="14.25" thickBot="1" x14ac:dyDescent="0.2">
      <c r="A3" s="171" t="s">
        <v>1289</v>
      </c>
      <c r="B3" s="165" t="s">
        <v>1300</v>
      </c>
      <c r="C3" s="166">
        <v>872</v>
      </c>
      <c r="D3" s="167"/>
    </row>
    <row r="4" spans="1:4" x14ac:dyDescent="0.15">
      <c r="A4" s="167"/>
      <c r="B4" s="168" t="s">
        <v>1301</v>
      </c>
      <c r="C4" s="166">
        <v>872</v>
      </c>
      <c r="D4" s="167"/>
    </row>
    <row r="5" spans="1:4" ht="14.25" thickBot="1" x14ac:dyDescent="0.2">
      <c r="A5" s="167"/>
      <c r="B5" s="168" t="s">
        <v>1302</v>
      </c>
      <c r="C5" s="166">
        <v>872</v>
      </c>
      <c r="D5" s="167"/>
    </row>
    <row r="6" spans="1:4" ht="14.25" thickBot="1" x14ac:dyDescent="0.2">
      <c r="A6" s="171" t="s">
        <v>1290</v>
      </c>
      <c r="B6" s="165" t="s">
        <v>1303</v>
      </c>
      <c r="C6" s="166">
        <v>872</v>
      </c>
      <c r="D6" s="167"/>
    </row>
    <row r="7" spans="1:4" x14ac:dyDescent="0.15">
      <c r="A7" s="167"/>
      <c r="B7" s="168" t="s">
        <v>1304</v>
      </c>
      <c r="C7" s="166">
        <v>872</v>
      </c>
      <c r="D7" s="167"/>
    </row>
    <row r="8" spans="1:4" ht="14.25" thickBot="1" x14ac:dyDescent="0.2">
      <c r="A8" s="167"/>
      <c r="B8" s="168" t="s">
        <v>1305</v>
      </c>
      <c r="C8" s="166">
        <v>872</v>
      </c>
      <c r="D8" s="167"/>
    </row>
    <row r="9" spans="1:4" ht="14.25" thickBot="1" x14ac:dyDescent="0.2">
      <c r="A9" s="171" t="s">
        <v>1291</v>
      </c>
      <c r="B9" s="165" t="s">
        <v>1306</v>
      </c>
      <c r="C9" s="166">
        <v>872</v>
      </c>
      <c r="D9" s="167"/>
    </row>
    <row r="10" spans="1:4" x14ac:dyDescent="0.15">
      <c r="A10" s="167"/>
      <c r="B10" s="168" t="s">
        <v>1307</v>
      </c>
      <c r="C10" s="166">
        <v>872</v>
      </c>
      <c r="D10" s="167"/>
    </row>
    <row r="11" spans="1:4" x14ac:dyDescent="0.15">
      <c r="A11" s="167"/>
      <c r="B11" s="168" t="s">
        <v>1308</v>
      </c>
      <c r="C11" s="166">
        <v>872</v>
      </c>
      <c r="D11" s="167"/>
    </row>
    <row r="12" spans="1:4" x14ac:dyDescent="0.15">
      <c r="A12" s="167"/>
      <c r="B12" s="168" t="s">
        <v>1309</v>
      </c>
      <c r="C12" s="166">
        <v>872</v>
      </c>
      <c r="D12" s="167"/>
    </row>
    <row r="13" spans="1:4" x14ac:dyDescent="0.15">
      <c r="A13" s="167"/>
      <c r="B13" s="168" t="s">
        <v>1310</v>
      </c>
      <c r="C13" s="166">
        <v>872</v>
      </c>
      <c r="D13" s="167"/>
    </row>
    <row r="14" spans="1:4" x14ac:dyDescent="0.15">
      <c r="A14" s="167"/>
      <c r="B14" s="168" t="s">
        <v>1311</v>
      </c>
      <c r="C14" s="166">
        <v>872</v>
      </c>
      <c r="D14" s="167"/>
    </row>
    <row r="15" spans="1:4" x14ac:dyDescent="0.15">
      <c r="A15" s="167"/>
      <c r="B15" s="168" t="s">
        <v>1312</v>
      </c>
      <c r="C15" s="166">
        <v>872</v>
      </c>
      <c r="D15" s="167"/>
    </row>
    <row r="16" spans="1:4" ht="14.25" thickBot="1" x14ac:dyDescent="0.2">
      <c r="A16" s="167"/>
      <c r="B16" s="169" t="s">
        <v>1313</v>
      </c>
      <c r="C16" s="166">
        <v>872</v>
      </c>
      <c r="D16" s="167"/>
    </row>
    <row r="17" spans="1:4" ht="14.25" thickBot="1" x14ac:dyDescent="0.2">
      <c r="A17" s="171" t="s">
        <v>1292</v>
      </c>
      <c r="B17" s="165" t="s">
        <v>1314</v>
      </c>
      <c r="C17" s="166">
        <v>872</v>
      </c>
      <c r="D17" s="167"/>
    </row>
    <row r="18" spans="1:4" ht="14.25" thickBot="1" x14ac:dyDescent="0.2">
      <c r="A18" s="167"/>
      <c r="B18" s="168" t="s">
        <v>1315</v>
      </c>
      <c r="C18" s="166">
        <v>872</v>
      </c>
      <c r="D18" s="167"/>
    </row>
    <row r="19" spans="1:4" ht="14.25" thickBot="1" x14ac:dyDescent="0.2">
      <c r="A19" s="171" t="s">
        <v>1293</v>
      </c>
      <c r="B19" s="165" t="s">
        <v>1316</v>
      </c>
      <c r="C19" s="166">
        <v>980</v>
      </c>
      <c r="D19" s="167"/>
    </row>
    <row r="20" spans="1:4" x14ac:dyDescent="0.15">
      <c r="A20" s="167"/>
      <c r="B20" s="168" t="s">
        <v>1317</v>
      </c>
      <c r="C20" s="166">
        <v>980</v>
      </c>
      <c r="D20" s="167"/>
    </row>
    <row r="21" spans="1:4" ht="14.25" thickBot="1" x14ac:dyDescent="0.2">
      <c r="A21" s="167"/>
      <c r="B21" s="168" t="s">
        <v>1318</v>
      </c>
      <c r="C21" s="166">
        <v>980</v>
      </c>
      <c r="D21" s="167"/>
    </row>
    <row r="22" spans="1:4" ht="14.25" thickBot="1" x14ac:dyDescent="0.2">
      <c r="A22" s="171" t="s">
        <v>1294</v>
      </c>
      <c r="B22" s="165" t="s">
        <v>1319</v>
      </c>
      <c r="C22" s="166">
        <v>980</v>
      </c>
      <c r="D22" s="167"/>
    </row>
    <row r="23" spans="1:4" x14ac:dyDescent="0.15">
      <c r="A23" s="167"/>
      <c r="B23" s="168" t="s">
        <v>1320</v>
      </c>
      <c r="C23" s="166">
        <v>980</v>
      </c>
      <c r="D23" s="167"/>
    </row>
    <row r="24" spans="1:4" x14ac:dyDescent="0.15">
      <c r="A24" s="167"/>
      <c r="B24" s="168" t="s">
        <v>1321</v>
      </c>
      <c r="C24" s="166">
        <v>980</v>
      </c>
      <c r="D24" s="167"/>
    </row>
    <row r="25" spans="1:4" ht="14.25" thickBot="1" x14ac:dyDescent="0.2">
      <c r="A25" s="167"/>
      <c r="B25" s="168" t="s">
        <v>1322</v>
      </c>
      <c r="C25" s="166">
        <v>980</v>
      </c>
      <c r="D25" s="167"/>
    </row>
    <row r="26" spans="1:4" ht="14.25" thickBot="1" x14ac:dyDescent="0.2">
      <c r="A26" s="171" t="s">
        <v>1295</v>
      </c>
      <c r="B26" s="165" t="s">
        <v>1323</v>
      </c>
      <c r="C26" s="166">
        <v>1088</v>
      </c>
      <c r="D26" s="167"/>
    </row>
    <row r="27" spans="1:4" x14ac:dyDescent="0.15">
      <c r="A27" s="167"/>
      <c r="B27" s="168" t="s">
        <v>1324</v>
      </c>
      <c r="C27" s="166">
        <v>1088</v>
      </c>
      <c r="D27" s="167"/>
    </row>
    <row r="28" spans="1:4" x14ac:dyDescent="0.15">
      <c r="A28" s="167"/>
      <c r="B28" s="168" t="s">
        <v>1325</v>
      </c>
      <c r="C28" s="166">
        <v>1088</v>
      </c>
      <c r="D28" s="167"/>
    </row>
    <row r="29" spans="1:4" x14ac:dyDescent="0.15">
      <c r="A29" s="167"/>
      <c r="B29" s="168" t="s">
        <v>1326</v>
      </c>
      <c r="C29" s="166">
        <v>1088</v>
      </c>
      <c r="D29" s="167"/>
    </row>
    <row r="30" spans="1:4" x14ac:dyDescent="0.15">
      <c r="A30" s="167"/>
      <c r="B30" s="168" t="s">
        <v>1327</v>
      </c>
      <c r="C30" s="166">
        <v>1088</v>
      </c>
      <c r="D30" s="167"/>
    </row>
    <row r="31" spans="1:4" ht="14.25" thickBot="1" x14ac:dyDescent="0.2">
      <c r="A31" s="167"/>
      <c r="B31" s="168" t="s">
        <v>1328</v>
      </c>
      <c r="C31" s="166">
        <v>1088</v>
      </c>
      <c r="D31" s="167"/>
    </row>
    <row r="32" spans="1:4" ht="14.25" thickBot="1" x14ac:dyDescent="0.2">
      <c r="A32" s="171" t="s">
        <v>1296</v>
      </c>
      <c r="B32" s="165" t="s">
        <v>1329</v>
      </c>
      <c r="C32" s="166">
        <v>1304</v>
      </c>
      <c r="D32" s="167"/>
    </row>
    <row r="33" spans="1:4" x14ac:dyDescent="0.15">
      <c r="A33" s="167"/>
      <c r="B33" s="168" t="s">
        <v>1330</v>
      </c>
      <c r="C33" s="166">
        <v>1304</v>
      </c>
      <c r="D33" s="167"/>
    </row>
    <row r="34" spans="1:4" x14ac:dyDescent="0.15">
      <c r="A34" s="167"/>
      <c r="B34" s="168" t="s">
        <v>1331</v>
      </c>
      <c r="C34" s="166">
        <v>1304</v>
      </c>
      <c r="D34" s="167"/>
    </row>
    <row r="35" spans="1:4" x14ac:dyDescent="0.15">
      <c r="A35" s="167"/>
      <c r="B35" s="168" t="s">
        <v>1332</v>
      </c>
      <c r="C35" s="166">
        <v>1304</v>
      </c>
      <c r="D35" s="167"/>
    </row>
    <row r="36" spans="1:4" ht="14.25" thickBot="1" x14ac:dyDescent="0.2">
      <c r="A36" s="167"/>
      <c r="B36" s="168" t="s">
        <v>1333</v>
      </c>
      <c r="C36" s="166">
        <v>1304</v>
      </c>
      <c r="D36" s="167"/>
    </row>
    <row r="37" spans="1:4" ht="14.25" thickBot="1" x14ac:dyDescent="0.2">
      <c r="A37" s="171" t="s">
        <v>1297</v>
      </c>
      <c r="B37" s="165" t="s">
        <v>1334</v>
      </c>
      <c r="C37" s="166">
        <v>1412</v>
      </c>
      <c r="D37" s="167"/>
    </row>
    <row r="38" spans="1:4" x14ac:dyDescent="0.15">
      <c r="A38" s="167"/>
      <c r="B38" s="168" t="s">
        <v>1335</v>
      </c>
      <c r="C38" s="166">
        <v>1412</v>
      </c>
      <c r="D38" s="167"/>
    </row>
    <row r="39" spans="1:4" x14ac:dyDescent="0.15">
      <c r="A39" s="167"/>
      <c r="B39" s="168" t="s">
        <v>1336</v>
      </c>
      <c r="C39" s="166">
        <v>1412</v>
      </c>
      <c r="D39" s="167"/>
    </row>
    <row r="40" spans="1:4" ht="14.25" thickBot="1" x14ac:dyDescent="0.2">
      <c r="A40" s="167"/>
      <c r="B40" s="168" t="s">
        <v>1337</v>
      </c>
      <c r="C40" s="166">
        <v>1412</v>
      </c>
      <c r="D40" s="167"/>
    </row>
    <row r="41" spans="1:4" ht="14.25" thickBot="1" x14ac:dyDescent="0.2">
      <c r="A41" s="171" t="s">
        <v>1298</v>
      </c>
      <c r="B41" s="165" t="s">
        <v>1338</v>
      </c>
      <c r="C41" s="166">
        <v>1520</v>
      </c>
      <c r="D41" s="167"/>
    </row>
    <row r="42" spans="1:4" x14ac:dyDescent="0.15">
      <c r="A42" s="167"/>
      <c r="B42" s="168" t="s">
        <v>1339</v>
      </c>
      <c r="C42" s="166">
        <v>1520</v>
      </c>
      <c r="D42" s="167"/>
    </row>
    <row r="43" spans="1:4" x14ac:dyDescent="0.15">
      <c r="A43" s="167"/>
      <c r="B43" s="168" t="s">
        <v>1340</v>
      </c>
      <c r="C43" s="166">
        <v>1520</v>
      </c>
      <c r="D43" s="167"/>
    </row>
    <row r="44" spans="1:4" x14ac:dyDescent="0.15">
      <c r="A44" s="167"/>
      <c r="B44" s="168" t="s">
        <v>1341</v>
      </c>
      <c r="C44" s="166">
        <v>1520</v>
      </c>
      <c r="D44" s="167"/>
    </row>
    <row r="45" spans="1:4" x14ac:dyDescent="0.15">
      <c r="A45" s="167"/>
      <c r="B45" s="168" t="s">
        <v>1342</v>
      </c>
      <c r="C45" s="166">
        <v>1520</v>
      </c>
      <c r="D45" s="167"/>
    </row>
    <row r="46" spans="1:4" x14ac:dyDescent="0.15">
      <c r="A46" s="167"/>
      <c r="B46" s="168" t="s">
        <v>1343</v>
      </c>
      <c r="C46" s="166">
        <v>1520</v>
      </c>
      <c r="D46" s="167"/>
    </row>
    <row r="47" spans="1:4" ht="14.25" thickBot="1" x14ac:dyDescent="0.2">
      <c r="A47" s="167"/>
      <c r="B47" s="168" t="s">
        <v>1344</v>
      </c>
      <c r="C47" s="166">
        <v>1520</v>
      </c>
      <c r="D47" s="167"/>
    </row>
    <row r="48" spans="1:4" ht="14.25" thickBot="1" x14ac:dyDescent="0.2">
      <c r="A48" s="171" t="s">
        <v>1299</v>
      </c>
      <c r="B48" s="165" t="s">
        <v>1345</v>
      </c>
      <c r="C48" s="166">
        <v>1628</v>
      </c>
      <c r="D48" s="167"/>
    </row>
    <row r="49" spans="2:4" x14ac:dyDescent="0.15">
      <c r="B49" s="170"/>
      <c r="C49" s="167"/>
      <c r="D49" s="167"/>
    </row>
    <row r="50" spans="2:4" x14ac:dyDescent="0.15">
      <c r="B50" s="170"/>
      <c r="C50" s="167"/>
      <c r="D50" s="167"/>
    </row>
    <row r="51" spans="2:4" x14ac:dyDescent="0.15">
      <c r="B51" s="170"/>
      <c r="C51" s="167"/>
      <c r="D51" s="167"/>
    </row>
    <row r="52" spans="2:4" x14ac:dyDescent="0.15">
      <c r="B52" s="170"/>
      <c r="C52" s="167"/>
      <c r="D52" s="167"/>
    </row>
    <row r="53" spans="2:4" x14ac:dyDescent="0.15">
      <c r="B53" s="170"/>
      <c r="C53" s="167"/>
      <c r="D53" s="167"/>
    </row>
    <row r="54" spans="2:4" x14ac:dyDescent="0.15">
      <c r="B54" s="170"/>
      <c r="C54" s="167"/>
      <c r="D54" s="167"/>
    </row>
    <row r="55" spans="2:4" x14ac:dyDescent="0.15">
      <c r="B55" s="170"/>
      <c r="C55" s="167"/>
      <c r="D55" s="167"/>
    </row>
    <row r="56" spans="2:4" x14ac:dyDescent="0.15">
      <c r="B56" s="170"/>
      <c r="C56" s="167"/>
      <c r="D56" s="167"/>
    </row>
    <row r="57" spans="2:4" x14ac:dyDescent="0.15">
      <c r="B57" s="170"/>
      <c r="C57" s="167"/>
      <c r="D57" s="167"/>
    </row>
    <row r="58" spans="2:4" x14ac:dyDescent="0.15">
      <c r="B58" s="170"/>
      <c r="C58" s="167"/>
      <c r="D58" s="167"/>
    </row>
    <row r="59" spans="2:4" x14ac:dyDescent="0.15">
      <c r="B59" s="170"/>
      <c r="C59" s="167"/>
      <c r="D59" s="167"/>
    </row>
    <row r="60" spans="2:4" x14ac:dyDescent="0.15">
      <c r="B60" s="170"/>
      <c r="C60" s="167"/>
      <c r="D60" s="167"/>
    </row>
    <row r="61" spans="2:4" x14ac:dyDescent="0.15">
      <c r="B61" s="170"/>
      <c r="C61" s="167"/>
      <c r="D61" s="167"/>
    </row>
    <row r="62" spans="2:4" x14ac:dyDescent="0.15">
      <c r="B62" s="170"/>
      <c r="C62" s="167"/>
      <c r="D62" s="167"/>
    </row>
    <row r="63" spans="2:4" x14ac:dyDescent="0.15">
      <c r="B63" s="170"/>
      <c r="C63" s="167"/>
      <c r="D63" s="167"/>
    </row>
    <row r="64" spans="2:4" x14ac:dyDescent="0.15">
      <c r="B64" s="170"/>
      <c r="C64" s="167"/>
      <c r="D64" s="167"/>
    </row>
    <row r="65" spans="2:4" x14ac:dyDescent="0.15">
      <c r="B65" s="170"/>
      <c r="C65" s="167"/>
      <c r="D65" s="167"/>
    </row>
    <row r="66" spans="2:4" x14ac:dyDescent="0.15">
      <c r="B66" s="170"/>
      <c r="C66" s="167"/>
      <c r="D66" s="167"/>
    </row>
    <row r="67" spans="2:4" x14ac:dyDescent="0.15">
      <c r="B67" s="170"/>
      <c r="C67" s="167"/>
      <c r="D67" s="167"/>
    </row>
    <row r="68" spans="2:4" x14ac:dyDescent="0.15">
      <c r="B68" s="170"/>
      <c r="C68" s="167"/>
      <c r="D68" s="167"/>
    </row>
    <row r="69" spans="2:4" x14ac:dyDescent="0.15">
      <c r="B69" s="170"/>
      <c r="C69" s="167"/>
      <c r="D69" s="167"/>
    </row>
    <row r="70" spans="2:4" x14ac:dyDescent="0.15">
      <c r="B70" s="170"/>
      <c r="C70" s="167"/>
      <c r="D70" s="167"/>
    </row>
    <row r="71" spans="2:4" x14ac:dyDescent="0.15">
      <c r="B71" s="170"/>
      <c r="C71" s="167"/>
      <c r="D71" s="167"/>
    </row>
    <row r="72" spans="2:4" x14ac:dyDescent="0.15">
      <c r="B72" s="170"/>
      <c r="C72" s="167"/>
      <c r="D72" s="167"/>
    </row>
    <row r="73" spans="2:4" x14ac:dyDescent="0.15">
      <c r="B73" s="170"/>
      <c r="C73" s="167"/>
      <c r="D73" s="167"/>
    </row>
    <row r="74" spans="2:4" x14ac:dyDescent="0.15">
      <c r="B74" s="170"/>
      <c r="C74" s="167"/>
      <c r="D74" s="167"/>
    </row>
    <row r="75" spans="2:4" x14ac:dyDescent="0.15">
      <c r="B75" s="170"/>
      <c r="C75" s="167"/>
      <c r="D75" s="167"/>
    </row>
    <row r="76" spans="2:4" x14ac:dyDescent="0.15">
      <c r="B76" s="170"/>
      <c r="C76" s="167"/>
      <c r="D76" s="167"/>
    </row>
    <row r="77" spans="2:4" x14ac:dyDescent="0.15">
      <c r="B77" s="170"/>
      <c r="C77" s="167"/>
      <c r="D77" s="167"/>
    </row>
    <row r="78" spans="2:4" x14ac:dyDescent="0.15">
      <c r="B78" s="170"/>
      <c r="C78" s="167"/>
      <c r="D78" s="167"/>
    </row>
    <row r="79" spans="2:4" x14ac:dyDescent="0.15">
      <c r="B79" s="170"/>
      <c r="C79" s="167"/>
      <c r="D79" s="167"/>
    </row>
    <row r="80" spans="2:4" x14ac:dyDescent="0.15">
      <c r="B80" s="170"/>
      <c r="C80" s="167"/>
      <c r="D80" s="167"/>
    </row>
    <row r="81" spans="2:4" x14ac:dyDescent="0.15">
      <c r="B81" s="170"/>
      <c r="C81" s="167"/>
      <c r="D81" s="167"/>
    </row>
    <row r="82" spans="2:4" x14ac:dyDescent="0.15">
      <c r="B82" s="170"/>
      <c r="C82" s="167"/>
      <c r="D82" s="167"/>
    </row>
    <row r="83" spans="2:4" x14ac:dyDescent="0.15">
      <c r="B83" s="170"/>
      <c r="C83" s="167"/>
      <c r="D83" s="167"/>
    </row>
    <row r="84" spans="2:4" x14ac:dyDescent="0.15">
      <c r="B84" s="170"/>
      <c r="C84" s="167"/>
      <c r="D84" s="167"/>
    </row>
    <row r="85" spans="2:4" x14ac:dyDescent="0.15">
      <c r="B85" s="170"/>
      <c r="C85" s="167"/>
      <c r="D85" s="167"/>
    </row>
    <row r="86" spans="2:4" x14ac:dyDescent="0.15">
      <c r="B86" s="170"/>
      <c r="C86" s="167"/>
      <c r="D86" s="167"/>
    </row>
    <row r="87" spans="2:4" x14ac:dyDescent="0.15">
      <c r="B87" s="170"/>
      <c r="C87" s="167"/>
      <c r="D87" s="167"/>
    </row>
    <row r="88" spans="2:4" x14ac:dyDescent="0.15">
      <c r="B88" s="170"/>
      <c r="C88" s="167"/>
      <c r="D88" s="167"/>
    </row>
    <row r="89" spans="2:4" x14ac:dyDescent="0.15">
      <c r="B89" s="170"/>
      <c r="C89" s="167"/>
      <c r="D89" s="167"/>
    </row>
    <row r="90" spans="2:4" x14ac:dyDescent="0.15">
      <c r="B90" s="170"/>
      <c r="C90" s="167"/>
      <c r="D90" s="167"/>
    </row>
    <row r="91" spans="2:4" x14ac:dyDescent="0.15">
      <c r="B91" s="170"/>
      <c r="C91" s="167"/>
      <c r="D91" s="167"/>
    </row>
    <row r="92" spans="2:4" x14ac:dyDescent="0.15">
      <c r="B92" s="170"/>
      <c r="C92" s="167"/>
      <c r="D92" s="167"/>
    </row>
    <row r="93" spans="2:4" x14ac:dyDescent="0.15">
      <c r="B93" s="170"/>
      <c r="C93" s="167"/>
      <c r="D93" s="167"/>
    </row>
    <row r="94" spans="2:4" x14ac:dyDescent="0.15">
      <c r="B94" s="170"/>
      <c r="C94" s="167"/>
      <c r="D94" s="167"/>
    </row>
    <row r="95" spans="2:4" x14ac:dyDescent="0.15">
      <c r="B95" s="170"/>
      <c r="C95" s="167"/>
      <c r="D95" s="167"/>
    </row>
    <row r="96" spans="2:4" x14ac:dyDescent="0.15">
      <c r="B96" s="170"/>
      <c r="C96" s="167"/>
      <c r="D96" s="167"/>
    </row>
    <row r="97" spans="2:4" x14ac:dyDescent="0.15">
      <c r="B97" s="170"/>
      <c r="C97" s="167"/>
      <c r="D97" s="167"/>
    </row>
    <row r="98" spans="2:4" x14ac:dyDescent="0.15">
      <c r="B98" s="170"/>
      <c r="C98" s="167"/>
      <c r="D98" s="167"/>
    </row>
    <row r="99" spans="2:4" x14ac:dyDescent="0.15">
      <c r="B99" s="170"/>
      <c r="C99" s="167"/>
      <c r="D99" s="167"/>
    </row>
    <row r="100" spans="2:4" x14ac:dyDescent="0.15">
      <c r="B100" s="170"/>
      <c r="C100" s="167"/>
      <c r="D100" s="167"/>
    </row>
    <row r="101" spans="2:4" x14ac:dyDescent="0.15">
      <c r="B101" s="170"/>
      <c r="C101" s="167"/>
      <c r="D101" s="167"/>
    </row>
    <row r="102" spans="2:4" x14ac:dyDescent="0.15">
      <c r="B102" s="170"/>
      <c r="C102" s="167"/>
      <c r="D102" s="167"/>
    </row>
    <row r="103" spans="2:4" x14ac:dyDescent="0.15">
      <c r="B103" s="170"/>
      <c r="C103" s="167"/>
      <c r="D103" s="167"/>
    </row>
    <row r="104" spans="2:4" x14ac:dyDescent="0.15">
      <c r="B104" s="170"/>
      <c r="C104" s="167"/>
      <c r="D104" s="167"/>
    </row>
    <row r="105" spans="2:4" x14ac:dyDescent="0.15">
      <c r="B105" s="170"/>
      <c r="C105" s="167"/>
      <c r="D105" s="167"/>
    </row>
    <row r="106" spans="2:4" x14ac:dyDescent="0.15">
      <c r="B106" s="170"/>
      <c r="C106" s="167"/>
      <c r="D106" s="167"/>
    </row>
    <row r="107" spans="2:4" x14ac:dyDescent="0.15">
      <c r="B107" s="170"/>
      <c r="C107" s="167"/>
      <c r="D107" s="167"/>
    </row>
    <row r="108" spans="2:4" x14ac:dyDescent="0.15">
      <c r="B108" s="170"/>
      <c r="C108" s="167"/>
      <c r="D108" s="167"/>
    </row>
    <row r="109" spans="2:4" x14ac:dyDescent="0.15">
      <c r="B109" s="170"/>
      <c r="C109" s="167"/>
      <c r="D109" s="167"/>
    </row>
    <row r="110" spans="2:4" x14ac:dyDescent="0.15">
      <c r="B110" s="170"/>
      <c r="C110" s="167"/>
      <c r="D110" s="167"/>
    </row>
    <row r="111" spans="2:4" x14ac:dyDescent="0.15">
      <c r="B111" s="170"/>
      <c r="C111" s="167"/>
      <c r="D111" s="167"/>
    </row>
    <row r="112" spans="2:4" x14ac:dyDescent="0.15">
      <c r="B112" s="170"/>
      <c r="C112" s="167"/>
      <c r="D112" s="167"/>
    </row>
    <row r="113" spans="2:4" x14ac:dyDescent="0.15">
      <c r="B113" s="170"/>
      <c r="C113" s="167"/>
      <c r="D113" s="167"/>
    </row>
    <row r="114" spans="2:4" x14ac:dyDescent="0.15">
      <c r="B114" s="170"/>
      <c r="C114" s="167"/>
      <c r="D114" s="167"/>
    </row>
    <row r="115" spans="2:4" x14ac:dyDescent="0.15">
      <c r="B115" s="170"/>
      <c r="C115" s="167"/>
      <c r="D115" s="167"/>
    </row>
    <row r="116" spans="2:4" x14ac:dyDescent="0.15">
      <c r="B116" s="170"/>
      <c r="C116" s="167"/>
      <c r="D116" s="167"/>
    </row>
    <row r="117" spans="2:4" x14ac:dyDescent="0.15">
      <c r="B117" s="170"/>
      <c r="C117" s="167"/>
      <c r="D117" s="167"/>
    </row>
    <row r="118" spans="2:4" x14ac:dyDescent="0.15">
      <c r="B118" s="170"/>
      <c r="C118" s="167"/>
      <c r="D118" s="167"/>
    </row>
    <row r="119" spans="2:4" x14ac:dyDescent="0.15">
      <c r="B119" s="170"/>
      <c r="C119" s="167"/>
      <c r="D119" s="167"/>
    </row>
    <row r="120" spans="2:4" x14ac:dyDescent="0.15">
      <c r="B120" s="170"/>
      <c r="C120" s="167"/>
      <c r="D120" s="167"/>
    </row>
    <row r="121" spans="2:4" x14ac:dyDescent="0.15">
      <c r="B121" s="170"/>
      <c r="C121" s="167"/>
      <c r="D121" s="167"/>
    </row>
    <row r="122" spans="2:4" x14ac:dyDescent="0.15">
      <c r="B122" s="170"/>
      <c r="C122" s="167"/>
      <c r="D122" s="167"/>
    </row>
    <row r="123" spans="2:4" x14ac:dyDescent="0.15">
      <c r="B123" s="170"/>
      <c r="C123" s="167"/>
      <c r="D123" s="167"/>
    </row>
    <row r="124" spans="2:4" x14ac:dyDescent="0.15">
      <c r="B124" s="170"/>
      <c r="C124" s="167"/>
      <c r="D124" s="167"/>
    </row>
    <row r="125" spans="2:4" x14ac:dyDescent="0.15">
      <c r="B125" s="170"/>
      <c r="C125" s="167"/>
      <c r="D125" s="167"/>
    </row>
    <row r="126" spans="2:4" x14ac:dyDescent="0.15">
      <c r="B126" s="170"/>
      <c r="C126" s="167"/>
      <c r="D126" s="167"/>
    </row>
    <row r="127" spans="2:4" x14ac:dyDescent="0.15">
      <c r="B127" s="170"/>
      <c r="C127" s="167"/>
      <c r="D127" s="167"/>
    </row>
    <row r="128" spans="2:4" x14ac:dyDescent="0.15">
      <c r="B128" s="170"/>
      <c r="C128" s="167"/>
      <c r="D128" s="167"/>
    </row>
    <row r="129" spans="2:4" x14ac:dyDescent="0.15">
      <c r="B129" s="170"/>
      <c r="C129" s="167"/>
      <c r="D129" s="167"/>
    </row>
    <row r="130" spans="2:4" x14ac:dyDescent="0.15">
      <c r="B130" s="170"/>
      <c r="C130" s="167"/>
      <c r="D130" s="167"/>
    </row>
    <row r="131" spans="2:4" x14ac:dyDescent="0.15">
      <c r="B131" s="170"/>
      <c r="C131" s="167"/>
      <c r="D131" s="167"/>
    </row>
    <row r="132" spans="2:4" x14ac:dyDescent="0.15">
      <c r="B132" s="170"/>
      <c r="C132" s="167"/>
      <c r="D132" s="167"/>
    </row>
    <row r="133" spans="2:4" x14ac:dyDescent="0.15">
      <c r="B133" s="170"/>
      <c r="C133" s="167"/>
      <c r="D133" s="167"/>
    </row>
    <row r="134" spans="2:4" x14ac:dyDescent="0.15">
      <c r="B134" s="170"/>
      <c r="C134" s="167"/>
      <c r="D134" s="167"/>
    </row>
    <row r="135" spans="2:4" x14ac:dyDescent="0.15">
      <c r="B135" s="170"/>
      <c r="C135" s="167"/>
      <c r="D135" s="167"/>
    </row>
    <row r="136" spans="2:4" x14ac:dyDescent="0.15">
      <c r="B136" s="170"/>
      <c r="C136" s="167"/>
      <c r="D136" s="167"/>
    </row>
    <row r="137" spans="2:4" x14ac:dyDescent="0.15">
      <c r="B137" s="170"/>
      <c r="C137" s="167"/>
      <c r="D137" s="167"/>
    </row>
    <row r="138" spans="2:4" x14ac:dyDescent="0.15">
      <c r="B138" s="170"/>
      <c r="C138" s="167"/>
      <c r="D138" s="167"/>
    </row>
    <row r="139" spans="2:4" x14ac:dyDescent="0.15">
      <c r="B139" s="170"/>
      <c r="C139" s="167"/>
      <c r="D139" s="167"/>
    </row>
    <row r="140" spans="2:4" x14ac:dyDescent="0.15">
      <c r="B140" s="170"/>
      <c r="C140" s="167"/>
      <c r="D140" s="167"/>
    </row>
    <row r="141" spans="2:4" x14ac:dyDescent="0.15">
      <c r="B141" s="170"/>
      <c r="C141" s="167"/>
      <c r="D141" s="167"/>
    </row>
    <row r="142" spans="2:4" x14ac:dyDescent="0.15">
      <c r="B142" s="170"/>
      <c r="C142" s="167"/>
      <c r="D142" s="167"/>
    </row>
    <row r="143" spans="2:4" x14ac:dyDescent="0.15">
      <c r="B143" s="170"/>
      <c r="C143" s="167"/>
      <c r="D143" s="167"/>
    </row>
    <row r="144" spans="2:4" x14ac:dyDescent="0.15">
      <c r="B144" s="170"/>
      <c r="C144" s="167"/>
      <c r="D144" s="167"/>
    </row>
    <row r="145" spans="2:4" x14ac:dyDescent="0.15">
      <c r="B145" s="170"/>
      <c r="C145" s="167"/>
      <c r="D145" s="167"/>
    </row>
    <row r="146" spans="2:4" x14ac:dyDescent="0.15">
      <c r="B146" s="170"/>
      <c r="C146" s="167"/>
      <c r="D146" s="167"/>
    </row>
    <row r="147" spans="2:4" x14ac:dyDescent="0.15">
      <c r="B147" s="170"/>
      <c r="C147" s="167"/>
      <c r="D147" s="167"/>
    </row>
    <row r="148" spans="2:4" x14ac:dyDescent="0.15">
      <c r="B148" s="170"/>
      <c r="C148" s="167"/>
      <c r="D148" s="167"/>
    </row>
    <row r="149" spans="2:4" x14ac:dyDescent="0.15">
      <c r="B149" s="170"/>
      <c r="C149" s="167"/>
      <c r="D149" s="167"/>
    </row>
    <row r="150" spans="2:4" x14ac:dyDescent="0.15">
      <c r="B150" s="170"/>
      <c r="C150" s="167"/>
      <c r="D150" s="167"/>
    </row>
    <row r="151" spans="2:4" x14ac:dyDescent="0.15">
      <c r="B151" s="170"/>
      <c r="C151" s="167"/>
      <c r="D151" s="167"/>
    </row>
    <row r="152" spans="2:4" x14ac:dyDescent="0.15">
      <c r="B152" s="170"/>
      <c r="C152" s="167"/>
      <c r="D152" s="167"/>
    </row>
    <row r="153" spans="2:4" x14ac:dyDescent="0.15">
      <c r="B153" s="170"/>
      <c r="C153" s="167"/>
      <c r="D153" s="167"/>
    </row>
    <row r="154" spans="2:4" x14ac:dyDescent="0.15">
      <c r="B154" s="170"/>
      <c r="C154" s="167"/>
      <c r="D154" s="167"/>
    </row>
    <row r="155" spans="2:4" x14ac:dyDescent="0.15">
      <c r="B155" s="170"/>
      <c r="C155" s="167"/>
      <c r="D155" s="167"/>
    </row>
    <row r="156" spans="2:4" x14ac:dyDescent="0.15">
      <c r="B156" s="170"/>
      <c r="C156" s="167"/>
      <c r="D156" s="167"/>
    </row>
    <row r="157" spans="2:4" x14ac:dyDescent="0.15">
      <c r="B157" s="170"/>
      <c r="C157" s="167"/>
      <c r="D157" s="167"/>
    </row>
    <row r="158" spans="2:4" x14ac:dyDescent="0.15">
      <c r="B158" s="170"/>
      <c r="C158" s="167"/>
      <c r="D158" s="167"/>
    </row>
    <row r="159" spans="2:4" x14ac:dyDescent="0.15">
      <c r="B159" s="170"/>
      <c r="C159" s="167"/>
      <c r="D159" s="167"/>
    </row>
    <row r="160" spans="2:4" x14ac:dyDescent="0.15">
      <c r="B160" s="170"/>
      <c r="C160" s="167"/>
      <c r="D160" s="167"/>
    </row>
    <row r="161" spans="2:4" x14ac:dyDescent="0.15">
      <c r="B161" s="170"/>
      <c r="C161" s="167"/>
      <c r="D161" s="167"/>
    </row>
    <row r="162" spans="2:4" x14ac:dyDescent="0.15">
      <c r="B162" s="170"/>
      <c r="C162" s="167"/>
      <c r="D162" s="167"/>
    </row>
    <row r="163" spans="2:4" x14ac:dyDescent="0.15">
      <c r="B163" s="170"/>
      <c r="C163" s="167"/>
      <c r="D163" s="167"/>
    </row>
    <row r="164" spans="2:4" x14ac:dyDescent="0.15">
      <c r="B164" s="170"/>
      <c r="C164" s="167"/>
      <c r="D164" s="167"/>
    </row>
    <row r="165" spans="2:4" x14ac:dyDescent="0.15">
      <c r="B165" s="170"/>
      <c r="C165" s="167"/>
      <c r="D165" s="167"/>
    </row>
    <row r="166" spans="2:4" x14ac:dyDescent="0.15">
      <c r="B166" s="170"/>
      <c r="C166" s="167"/>
      <c r="D166" s="167"/>
    </row>
    <row r="167" spans="2:4" x14ac:dyDescent="0.15">
      <c r="B167" s="170"/>
      <c r="C167" s="167"/>
      <c r="D167" s="167"/>
    </row>
    <row r="168" spans="2:4" x14ac:dyDescent="0.15">
      <c r="B168" s="170"/>
      <c r="C168" s="167"/>
      <c r="D168" s="167"/>
    </row>
    <row r="169" spans="2:4" x14ac:dyDescent="0.15">
      <c r="B169" s="170"/>
      <c r="C169" s="167"/>
      <c r="D169" s="167"/>
    </row>
    <row r="170" spans="2:4" x14ac:dyDescent="0.15">
      <c r="B170" s="170"/>
      <c r="C170" s="167"/>
      <c r="D170" s="167"/>
    </row>
    <row r="171" spans="2:4" x14ac:dyDescent="0.15">
      <c r="B171" s="170"/>
      <c r="C171" s="167"/>
      <c r="D171" s="167"/>
    </row>
    <row r="172" spans="2:4" x14ac:dyDescent="0.15">
      <c r="B172" s="170"/>
      <c r="C172" s="167"/>
      <c r="D172" s="167"/>
    </row>
    <row r="173" spans="2:4" x14ac:dyDescent="0.15">
      <c r="B173" s="170"/>
      <c r="C173" s="167"/>
      <c r="D173" s="167"/>
    </row>
    <row r="174" spans="2:4" x14ac:dyDescent="0.15">
      <c r="B174" s="170"/>
      <c r="C174" s="167"/>
      <c r="D174" s="167"/>
    </row>
    <row r="175" spans="2:4" x14ac:dyDescent="0.15">
      <c r="B175" s="170"/>
      <c r="C175" s="167"/>
      <c r="D175" s="167"/>
    </row>
    <row r="176" spans="2:4" x14ac:dyDescent="0.15">
      <c r="B176" s="170"/>
      <c r="C176" s="167"/>
      <c r="D176" s="167"/>
    </row>
    <row r="177" spans="2:4" x14ac:dyDescent="0.15">
      <c r="B177" s="170"/>
      <c r="C177" s="167"/>
      <c r="D177" s="167"/>
    </row>
    <row r="178" spans="2:4" x14ac:dyDescent="0.15">
      <c r="B178" s="170"/>
      <c r="C178" s="167"/>
      <c r="D178" s="167"/>
    </row>
    <row r="179" spans="2:4" x14ac:dyDescent="0.15">
      <c r="B179" s="170"/>
      <c r="C179" s="167"/>
      <c r="D179" s="167"/>
    </row>
    <row r="180" spans="2:4" x14ac:dyDescent="0.15">
      <c r="B180" s="170"/>
      <c r="C180" s="167"/>
      <c r="D180" s="167"/>
    </row>
    <row r="181" spans="2:4" x14ac:dyDescent="0.15">
      <c r="B181" s="170"/>
      <c r="C181" s="167"/>
      <c r="D181" s="167"/>
    </row>
    <row r="182" spans="2:4" x14ac:dyDescent="0.15">
      <c r="B182" s="170"/>
      <c r="C182" s="167"/>
      <c r="D182" s="167"/>
    </row>
    <row r="183" spans="2:4" x14ac:dyDescent="0.15">
      <c r="B183" s="170"/>
      <c r="C183" s="167"/>
      <c r="D183" s="167"/>
    </row>
  </sheetData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A2:DZ116"/>
  <sheetViews>
    <sheetView topLeftCell="K1" workbookViewId="0">
      <selection activeCell="P24" sqref="P24"/>
    </sheetView>
  </sheetViews>
  <sheetFormatPr defaultColWidth="13" defaultRowHeight="10.5" x14ac:dyDescent="0.15"/>
  <cols>
    <col min="1" max="2" width="8.125" style="60" customWidth="1"/>
    <col min="3" max="3" width="19.875" style="60" customWidth="1"/>
    <col min="4" max="4" width="13.625" style="60" bestFit="1" customWidth="1"/>
    <col min="5" max="5" width="19" style="60" bestFit="1" customWidth="1"/>
    <col min="6" max="6" width="9.625" style="60" bestFit="1" customWidth="1"/>
    <col min="7" max="9" width="8.125" style="60" customWidth="1"/>
    <col min="10" max="10" width="8.125" style="60" hidden="1" customWidth="1"/>
    <col min="11" max="12" width="8.125" style="60" customWidth="1"/>
    <col min="13" max="13" width="2.125" style="60" customWidth="1"/>
    <col min="14" max="14" width="25.5" style="60" bestFit="1" customWidth="1"/>
    <col min="15" max="16" width="19.125" style="60" bestFit="1" customWidth="1"/>
    <col min="17" max="18" width="9.125" style="60" bestFit="1" customWidth="1"/>
    <col min="19" max="19" width="16" style="60" bestFit="1" customWidth="1"/>
    <col min="20" max="20" width="19.125" style="60" bestFit="1" customWidth="1"/>
    <col min="21" max="21" width="22.125" style="60" bestFit="1" customWidth="1"/>
    <col min="22" max="22" width="19.125" style="60" bestFit="1" customWidth="1"/>
    <col min="23" max="25" width="14.5" style="60" bestFit="1" customWidth="1"/>
    <col min="26" max="29" width="16" style="60" bestFit="1" customWidth="1"/>
    <col min="30" max="30" width="14.5" style="60" bestFit="1" customWidth="1"/>
    <col min="31" max="32" width="19.125" style="60" bestFit="1" customWidth="1"/>
    <col min="33" max="40" width="14.5" style="60" bestFit="1" customWidth="1"/>
    <col min="41" max="47" width="19.125" style="60" bestFit="1" customWidth="1"/>
    <col min="48" max="48" width="16" style="60" bestFit="1" customWidth="1"/>
    <col min="49" max="57" width="19.125" style="60" bestFit="1" customWidth="1"/>
    <col min="58" max="60" width="14.5" style="60" bestFit="1" customWidth="1"/>
    <col min="61" max="64" width="19.125" style="60" bestFit="1" customWidth="1"/>
    <col min="65" max="65" width="13" style="60" bestFit="1" customWidth="1"/>
    <col min="66" max="66" width="13.125" style="60" bestFit="1" customWidth="1"/>
    <col min="67" max="69" width="19.125" style="60" bestFit="1" customWidth="1"/>
    <col min="70" max="70" width="16" style="60" bestFit="1" customWidth="1"/>
    <col min="71" max="71" width="14.5" style="60" bestFit="1" customWidth="1"/>
    <col min="72" max="72" width="9.125" style="60" bestFit="1" customWidth="1"/>
    <col min="73" max="73" width="8.375" style="60" bestFit="1" customWidth="1"/>
    <col min="74" max="74" width="13.125" style="60" bestFit="1" customWidth="1"/>
    <col min="75" max="81" width="19.125" style="60" bestFit="1" customWidth="1"/>
    <col min="82" max="82" width="14.5" style="60" bestFit="1" customWidth="1"/>
    <col min="83" max="85" width="19.125" style="60" bestFit="1" customWidth="1"/>
    <col min="86" max="86" width="14.625" style="60" bestFit="1" customWidth="1"/>
    <col min="87" max="88" width="29.5" style="60" bestFit="1" customWidth="1"/>
    <col min="89" max="89" width="9" style="60" bestFit="1" customWidth="1"/>
    <col min="90" max="90" width="19.125" style="60" bestFit="1" customWidth="1"/>
    <col min="91" max="95" width="14.5" style="60" bestFit="1" customWidth="1"/>
    <col min="96" max="101" width="17" style="60" bestFit="1" customWidth="1"/>
    <col min="102" max="102" width="15.375" style="60" bestFit="1" customWidth="1"/>
    <col min="103" max="103" width="17" style="60" bestFit="1" customWidth="1"/>
    <col min="104" max="104" width="16" style="60" bestFit="1" customWidth="1"/>
    <col min="105" max="106" width="19.125" style="60" bestFit="1" customWidth="1"/>
    <col min="107" max="107" width="14.5" style="60" bestFit="1" customWidth="1"/>
    <col min="108" max="110" width="19.125" style="60" bestFit="1" customWidth="1"/>
    <col min="111" max="112" width="25.875" style="60" bestFit="1" customWidth="1"/>
    <col min="113" max="113" width="22.375" style="60" bestFit="1" customWidth="1"/>
    <col min="114" max="114" width="22.125" style="60" bestFit="1" customWidth="1"/>
    <col min="115" max="115" width="14.5" style="60" bestFit="1" customWidth="1"/>
    <col min="116" max="129" width="19.125" style="60" bestFit="1" customWidth="1"/>
    <col min="130" max="16384" width="13" style="60"/>
  </cols>
  <sheetData>
    <row r="2" spans="1:130" x14ac:dyDescent="0.15">
      <c r="A2" s="60" t="s">
        <v>38</v>
      </c>
      <c r="I2" s="60" t="s">
        <v>6</v>
      </c>
      <c r="N2" s="63" t="s">
        <v>37</v>
      </c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/>
      <c r="AI2" s="63"/>
      <c r="AJ2" s="63"/>
      <c r="AK2" s="63"/>
      <c r="AL2" s="63"/>
      <c r="AM2" s="63"/>
      <c r="AN2" s="63"/>
      <c r="AO2" s="63"/>
      <c r="AP2" s="63"/>
      <c r="AQ2" s="63"/>
      <c r="AR2" s="63"/>
      <c r="AS2" s="63"/>
      <c r="AT2" s="63"/>
      <c r="AU2" s="63"/>
      <c r="AV2" s="63"/>
      <c r="AW2" s="63"/>
      <c r="AX2" s="63"/>
      <c r="AY2" s="63"/>
      <c r="AZ2" s="63"/>
      <c r="BA2" s="63"/>
      <c r="BB2" s="63"/>
      <c r="BC2" s="63"/>
      <c r="BD2" s="63"/>
      <c r="BE2" s="63"/>
      <c r="BF2" s="63"/>
      <c r="BG2" s="63"/>
      <c r="BH2" s="63"/>
      <c r="BI2" s="63"/>
      <c r="BJ2" s="63"/>
      <c r="BK2" s="63"/>
      <c r="BL2" s="63"/>
      <c r="BM2" s="63"/>
      <c r="BN2" s="63"/>
      <c r="BO2" s="63"/>
      <c r="BP2" s="63"/>
      <c r="BQ2" s="63"/>
      <c r="BR2" s="63"/>
      <c r="BS2" s="63"/>
      <c r="CA2" s="60" t="s">
        <v>785</v>
      </c>
      <c r="CD2" s="60" t="s">
        <v>785</v>
      </c>
    </row>
    <row r="3" spans="1:130" s="64" customFormat="1" x14ac:dyDescent="0.15">
      <c r="A3" s="60" t="s">
        <v>784</v>
      </c>
      <c r="B3" s="60" t="s">
        <v>783</v>
      </c>
      <c r="C3" s="60" t="s">
        <v>782</v>
      </c>
      <c r="D3" s="60" t="s">
        <v>781</v>
      </c>
      <c r="E3" s="60" t="s">
        <v>119</v>
      </c>
      <c r="F3" s="60" t="s">
        <v>114</v>
      </c>
      <c r="G3" s="60" t="s">
        <v>113</v>
      </c>
      <c r="H3" s="60">
        <v>0</v>
      </c>
      <c r="I3" s="60">
        <v>0</v>
      </c>
      <c r="N3" s="64" t="s">
        <v>780</v>
      </c>
      <c r="O3" s="64" t="s">
        <v>779</v>
      </c>
      <c r="P3" s="64" t="s">
        <v>778</v>
      </c>
      <c r="Q3" s="64" t="s">
        <v>14</v>
      </c>
      <c r="R3" s="64" t="s">
        <v>15</v>
      </c>
      <c r="S3" s="64" t="s">
        <v>16</v>
      </c>
      <c r="T3" s="64" t="s">
        <v>42</v>
      </c>
      <c r="U3" s="64" t="s">
        <v>43</v>
      </c>
      <c r="V3" s="64" t="s">
        <v>123</v>
      </c>
      <c r="W3" s="64" t="s">
        <v>124</v>
      </c>
      <c r="X3" s="60" t="s">
        <v>125</v>
      </c>
      <c r="Y3" s="60" t="s">
        <v>126</v>
      </c>
      <c r="Z3" s="60" t="s">
        <v>44</v>
      </c>
      <c r="AA3" s="60" t="s">
        <v>45</v>
      </c>
      <c r="AB3" s="60" t="s">
        <v>46</v>
      </c>
      <c r="AC3" s="60" t="s">
        <v>47</v>
      </c>
      <c r="AD3" s="60" t="s">
        <v>48</v>
      </c>
      <c r="AE3" s="60" t="s">
        <v>49</v>
      </c>
      <c r="AF3" s="60" t="s">
        <v>50</v>
      </c>
      <c r="AG3" s="60" t="s">
        <v>51</v>
      </c>
      <c r="AH3" s="60" t="s">
        <v>52</v>
      </c>
      <c r="AI3" s="60" t="s">
        <v>53</v>
      </c>
      <c r="AJ3" s="60" t="s">
        <v>54</v>
      </c>
      <c r="AK3" s="60" t="s">
        <v>55</v>
      </c>
      <c r="AL3" s="60" t="s">
        <v>56</v>
      </c>
      <c r="AM3" s="60" t="s">
        <v>57</v>
      </c>
      <c r="AN3" s="60" t="s">
        <v>58</v>
      </c>
      <c r="AO3" s="60" t="s">
        <v>59</v>
      </c>
      <c r="AP3" s="60" t="s">
        <v>60</v>
      </c>
      <c r="AQ3" s="60" t="s">
        <v>61</v>
      </c>
      <c r="AR3" s="60" t="s">
        <v>62</v>
      </c>
      <c r="AS3" s="60" t="s">
        <v>63</v>
      </c>
      <c r="AT3" s="60" t="s">
        <v>64</v>
      </c>
      <c r="AU3" s="60" t="s">
        <v>65</v>
      </c>
      <c r="AV3" s="60" t="s">
        <v>66</v>
      </c>
      <c r="AW3" s="60" t="s">
        <v>67</v>
      </c>
      <c r="AX3" s="60" t="s">
        <v>68</v>
      </c>
      <c r="AY3" s="60" t="s">
        <v>69</v>
      </c>
      <c r="AZ3" s="60" t="s">
        <v>70</v>
      </c>
      <c r="BA3" s="60" t="s">
        <v>71</v>
      </c>
      <c r="BB3" s="60" t="s">
        <v>72</v>
      </c>
      <c r="BC3" s="60" t="s">
        <v>73</v>
      </c>
      <c r="BD3" s="60" t="s">
        <v>74</v>
      </c>
      <c r="BE3" s="60" t="s">
        <v>75</v>
      </c>
      <c r="BF3" s="60" t="s">
        <v>76</v>
      </c>
      <c r="BG3" s="60" t="s">
        <v>77</v>
      </c>
      <c r="BH3" s="60" t="s">
        <v>78</v>
      </c>
      <c r="BI3" s="60" t="s">
        <v>79</v>
      </c>
      <c r="BJ3" s="60" t="s">
        <v>80</v>
      </c>
      <c r="BK3" s="60" t="s">
        <v>81</v>
      </c>
      <c r="BL3" s="60" t="s">
        <v>82</v>
      </c>
      <c r="BM3" s="60" t="s">
        <v>83</v>
      </c>
      <c r="BN3" s="60" t="s">
        <v>84</v>
      </c>
      <c r="BO3" s="60" t="s">
        <v>85</v>
      </c>
      <c r="BP3" s="60" t="s">
        <v>86</v>
      </c>
      <c r="BQ3" s="60" t="s">
        <v>777</v>
      </c>
      <c r="BR3" s="60" t="s">
        <v>776</v>
      </c>
      <c r="BS3" s="60" t="s">
        <v>87</v>
      </c>
      <c r="BT3" s="60" t="s">
        <v>134</v>
      </c>
      <c r="BU3" s="60" t="s">
        <v>109</v>
      </c>
      <c r="BV3" s="60" t="s">
        <v>775</v>
      </c>
      <c r="BW3" s="60" t="s">
        <v>418</v>
      </c>
      <c r="BX3" s="60" t="s">
        <v>413</v>
      </c>
      <c r="BY3" s="60" t="s">
        <v>774</v>
      </c>
      <c r="BZ3" s="60" t="s">
        <v>773</v>
      </c>
      <c r="CA3" s="64" t="s">
        <v>167</v>
      </c>
      <c r="CB3" s="64" t="s">
        <v>168</v>
      </c>
      <c r="CC3" s="64" t="s">
        <v>169</v>
      </c>
      <c r="CD3" s="64" t="s">
        <v>170</v>
      </c>
      <c r="CE3" s="64" t="s">
        <v>175</v>
      </c>
      <c r="CF3" s="64" t="s">
        <v>176</v>
      </c>
      <c r="CG3" s="64" t="s">
        <v>177</v>
      </c>
      <c r="CH3" s="64" t="s">
        <v>178</v>
      </c>
      <c r="CI3" s="60" t="s">
        <v>772</v>
      </c>
      <c r="CJ3" s="60" t="s">
        <v>771</v>
      </c>
      <c r="CL3" s="64" t="s">
        <v>139</v>
      </c>
      <c r="CM3" s="64" t="s">
        <v>857</v>
      </c>
      <c r="CN3" s="64" t="s">
        <v>141</v>
      </c>
      <c r="CO3" s="64" t="s">
        <v>858</v>
      </c>
      <c r="CP3" s="64" t="s">
        <v>142</v>
      </c>
      <c r="CQ3" s="64" t="s">
        <v>770</v>
      </c>
      <c r="CR3" s="60" t="s">
        <v>866</v>
      </c>
      <c r="CS3" s="60" t="s">
        <v>865</v>
      </c>
      <c r="CT3" s="60" t="s">
        <v>864</v>
      </c>
      <c r="CU3" s="60" t="s">
        <v>863</v>
      </c>
      <c r="CV3" s="60" t="s">
        <v>862</v>
      </c>
      <c r="CW3" s="60" t="s">
        <v>861</v>
      </c>
      <c r="CX3" s="60" t="s">
        <v>860</v>
      </c>
      <c r="CY3" s="60" t="s">
        <v>234</v>
      </c>
      <c r="CZ3" s="60" t="s">
        <v>859</v>
      </c>
      <c r="DA3" s="60" t="s">
        <v>769</v>
      </c>
      <c r="DB3" s="60" t="s">
        <v>768</v>
      </c>
      <c r="DC3" s="60" t="s">
        <v>767</v>
      </c>
      <c r="DD3" s="60" t="s">
        <v>766</v>
      </c>
      <c r="DE3" s="60" t="s">
        <v>765</v>
      </c>
      <c r="DF3" s="60" t="s">
        <v>764</v>
      </c>
      <c r="DG3" s="60" t="s">
        <v>855</v>
      </c>
      <c r="DH3" s="60" t="s">
        <v>856</v>
      </c>
      <c r="DI3" s="60" t="s">
        <v>763</v>
      </c>
      <c r="DJ3" s="60" t="s">
        <v>762</v>
      </c>
      <c r="DK3" s="60" t="s">
        <v>761</v>
      </c>
      <c r="DL3" s="60" t="s">
        <v>760</v>
      </c>
      <c r="DM3" s="60" t="s">
        <v>759</v>
      </c>
      <c r="DN3" s="60" t="s">
        <v>758</v>
      </c>
      <c r="DO3" s="64" t="s">
        <v>757</v>
      </c>
      <c r="DP3" s="64" t="s">
        <v>756</v>
      </c>
      <c r="DQ3" s="60" t="s">
        <v>801</v>
      </c>
      <c r="DR3" s="60" t="s">
        <v>807</v>
      </c>
      <c r="DS3" s="60" t="s">
        <v>808</v>
      </c>
      <c r="DT3" s="60" t="s">
        <v>809</v>
      </c>
      <c r="DU3" s="60" t="s">
        <v>810</v>
      </c>
      <c r="DV3" s="60" t="s">
        <v>811</v>
      </c>
      <c r="DW3" s="60" t="s">
        <v>841</v>
      </c>
      <c r="DX3" s="60" t="s">
        <v>831</v>
      </c>
      <c r="DY3" s="60" t="s">
        <v>833</v>
      </c>
      <c r="DZ3" s="64" t="s">
        <v>868</v>
      </c>
    </row>
    <row r="4" spans="1:130" s="64" customFormat="1" x14ac:dyDescent="0.15">
      <c r="A4" s="60" t="s">
        <v>755</v>
      </c>
      <c r="B4" s="60" t="s">
        <v>752</v>
      </c>
      <c r="C4" s="60" t="s">
        <v>754</v>
      </c>
      <c r="D4" s="60" t="s">
        <v>672</v>
      </c>
      <c r="E4" s="60" t="s">
        <v>394</v>
      </c>
      <c r="F4" s="60" t="s">
        <v>116</v>
      </c>
      <c r="G4" s="60">
        <v>0</v>
      </c>
      <c r="H4" s="61">
        <v>3240</v>
      </c>
      <c r="I4" s="60">
        <v>648</v>
      </c>
      <c r="N4" s="64" t="s">
        <v>753</v>
      </c>
      <c r="O4" s="64" t="s">
        <v>752</v>
      </c>
      <c r="P4" s="64" t="s">
        <v>751</v>
      </c>
      <c r="Q4" s="64" t="s">
        <v>750</v>
      </c>
      <c r="R4" s="64" t="s">
        <v>749</v>
      </c>
      <c r="S4" s="64" t="s">
        <v>748</v>
      </c>
      <c r="T4" s="64" t="s">
        <v>747</v>
      </c>
      <c r="U4" s="64" t="s">
        <v>746</v>
      </c>
      <c r="V4" s="64" t="s">
        <v>745</v>
      </c>
      <c r="W4" s="64" t="s">
        <v>744</v>
      </c>
      <c r="X4" s="64" t="s">
        <v>743</v>
      </c>
      <c r="Y4" s="64" t="s">
        <v>742</v>
      </c>
      <c r="Z4" s="64" t="s">
        <v>741</v>
      </c>
      <c r="AA4" s="64" t="s">
        <v>740</v>
      </c>
      <c r="AB4" s="64" t="s">
        <v>739</v>
      </c>
      <c r="AC4" s="64" t="s">
        <v>26</v>
      </c>
      <c r="AD4" s="64" t="s">
        <v>738</v>
      </c>
      <c r="AE4" s="64" t="s">
        <v>737</v>
      </c>
      <c r="AF4" s="64" t="s">
        <v>736</v>
      </c>
      <c r="AG4" s="64" t="s">
        <v>580</v>
      </c>
      <c r="AH4" s="64" t="s">
        <v>735</v>
      </c>
      <c r="AI4" s="64" t="s">
        <v>734</v>
      </c>
      <c r="AJ4" s="64" t="s">
        <v>733</v>
      </c>
      <c r="AK4" s="64" t="s">
        <v>732</v>
      </c>
      <c r="AL4" s="64" t="s">
        <v>731</v>
      </c>
      <c r="AM4" s="64" t="s">
        <v>730</v>
      </c>
      <c r="AN4" s="64" t="s">
        <v>559</v>
      </c>
      <c r="AO4" s="64" t="s">
        <v>729</v>
      </c>
      <c r="AP4" s="64" t="s">
        <v>728</v>
      </c>
      <c r="AQ4" s="64" t="s">
        <v>547</v>
      </c>
      <c r="AR4" s="64" t="s">
        <v>727</v>
      </c>
      <c r="AS4" s="64" t="s">
        <v>726</v>
      </c>
      <c r="AT4" s="64" t="s">
        <v>725</v>
      </c>
      <c r="AU4" s="64" t="s">
        <v>724</v>
      </c>
      <c r="AV4" s="64" t="s">
        <v>723</v>
      </c>
      <c r="AW4" s="64" t="s">
        <v>526</v>
      </c>
      <c r="AX4" s="64" t="s">
        <v>523</v>
      </c>
      <c r="AY4" s="64" t="s">
        <v>519</v>
      </c>
      <c r="AZ4" s="64" t="s">
        <v>516</v>
      </c>
      <c r="BA4" s="64" t="s">
        <v>722</v>
      </c>
      <c r="BB4" s="64" t="s">
        <v>510</v>
      </c>
      <c r="BC4" s="64" t="s">
        <v>721</v>
      </c>
      <c r="BD4" s="64" t="s">
        <v>502</v>
      </c>
      <c r="BE4" s="64" t="s">
        <v>720</v>
      </c>
      <c r="BF4" s="64" t="s">
        <v>719</v>
      </c>
      <c r="BG4" s="64" t="s">
        <v>494</v>
      </c>
      <c r="BH4" s="64" t="s">
        <v>718</v>
      </c>
      <c r="BI4" s="64" t="s">
        <v>717</v>
      </c>
      <c r="BJ4" s="64" t="s">
        <v>716</v>
      </c>
      <c r="BK4" s="64" t="s">
        <v>480</v>
      </c>
      <c r="BL4" s="64" t="s">
        <v>477</v>
      </c>
      <c r="BM4" s="64" t="s">
        <v>715</v>
      </c>
      <c r="BN4" s="64" t="s">
        <v>471</v>
      </c>
      <c r="BO4" s="64" t="s">
        <v>714</v>
      </c>
      <c r="BP4" s="64" t="s">
        <v>713</v>
      </c>
      <c r="BQ4" s="64" t="s">
        <v>712</v>
      </c>
      <c r="BR4" s="64" t="s">
        <v>456</v>
      </c>
      <c r="BS4" s="64" t="s">
        <v>711</v>
      </c>
      <c r="BT4" s="60" t="s">
        <v>135</v>
      </c>
      <c r="BU4" s="60" t="s">
        <v>710</v>
      </c>
      <c r="BV4" s="60" t="s">
        <v>709</v>
      </c>
      <c r="BW4" s="60" t="s">
        <v>708</v>
      </c>
      <c r="BX4" s="60" t="s">
        <v>707</v>
      </c>
      <c r="BY4" s="60" t="s">
        <v>706</v>
      </c>
      <c r="BZ4" s="60" t="s">
        <v>705</v>
      </c>
      <c r="CA4" s="64" t="s">
        <v>704</v>
      </c>
      <c r="CB4" s="64" t="s">
        <v>703</v>
      </c>
      <c r="CC4" s="64" t="s">
        <v>702</v>
      </c>
      <c r="CD4" s="64" t="s">
        <v>437</v>
      </c>
      <c r="CE4" s="64" t="s">
        <v>434</v>
      </c>
      <c r="CF4" s="64" t="s">
        <v>701</v>
      </c>
      <c r="CG4" s="64" t="s">
        <v>700</v>
      </c>
      <c r="CH4" s="64" t="s">
        <v>423</v>
      </c>
      <c r="CI4" s="60" t="s">
        <v>699</v>
      </c>
      <c r="CJ4" s="60" t="s">
        <v>284</v>
      </c>
      <c r="CL4" s="64" t="s">
        <v>698</v>
      </c>
      <c r="CM4" s="64" t="s">
        <v>697</v>
      </c>
      <c r="CN4" s="64" t="s">
        <v>696</v>
      </c>
      <c r="CO4" s="64" t="s">
        <v>695</v>
      </c>
      <c r="CP4" s="64" t="s">
        <v>694</v>
      </c>
      <c r="CQ4" s="64" t="s">
        <v>693</v>
      </c>
      <c r="CR4" s="60" t="s">
        <v>692</v>
      </c>
      <c r="CS4" s="60" t="s">
        <v>691</v>
      </c>
      <c r="CT4" s="60" t="s">
        <v>690</v>
      </c>
      <c r="CU4" s="60" t="s">
        <v>144</v>
      </c>
      <c r="CV4" s="60" t="s">
        <v>689</v>
      </c>
      <c r="CW4" s="60" t="s">
        <v>688</v>
      </c>
      <c r="CX4" s="60" t="s">
        <v>687</v>
      </c>
      <c r="CY4" s="60" t="s">
        <v>686</v>
      </c>
      <c r="CZ4" s="60" t="s">
        <v>685</v>
      </c>
      <c r="DA4" s="60" t="s">
        <v>684</v>
      </c>
      <c r="DB4" s="60" t="s">
        <v>683</v>
      </c>
      <c r="DC4" s="60" t="s">
        <v>682</v>
      </c>
      <c r="DD4" s="60" t="s">
        <v>681</v>
      </c>
      <c r="DE4" s="60" t="s">
        <v>680</v>
      </c>
      <c r="DF4" s="60" t="s">
        <v>679</v>
      </c>
      <c r="DG4" s="60" t="s">
        <v>850</v>
      </c>
      <c r="DH4" s="60" t="s">
        <v>854</v>
      </c>
      <c r="DI4" s="60" t="s">
        <v>678</v>
      </c>
      <c r="DJ4" s="60" t="s">
        <v>677</v>
      </c>
      <c r="DK4" s="60" t="s">
        <v>163</v>
      </c>
      <c r="DL4" s="60" t="s">
        <v>164</v>
      </c>
      <c r="DM4" s="60" t="s">
        <v>165</v>
      </c>
      <c r="DN4" s="60" t="s">
        <v>166</v>
      </c>
      <c r="DO4" s="64" t="s">
        <v>180</v>
      </c>
      <c r="DP4" s="64" t="s">
        <v>676</v>
      </c>
      <c r="DQ4" s="60" t="s">
        <v>792</v>
      </c>
      <c r="DR4" s="60" t="s">
        <v>822</v>
      </c>
      <c r="DS4" s="60" t="s">
        <v>795</v>
      </c>
      <c r="DT4" s="60" t="s">
        <v>797</v>
      </c>
      <c r="DU4" s="60" t="s">
        <v>823</v>
      </c>
      <c r="DV4" s="60" t="s">
        <v>800</v>
      </c>
      <c r="DW4" s="64" t="s">
        <v>826</v>
      </c>
      <c r="DX4" s="64" t="s">
        <v>827</v>
      </c>
      <c r="DY4" s="64" t="s">
        <v>828</v>
      </c>
      <c r="DZ4" s="64" t="s">
        <v>867</v>
      </c>
    </row>
    <row r="5" spans="1:130" s="64" customFormat="1" x14ac:dyDescent="0.15">
      <c r="A5" s="60" t="s">
        <v>675</v>
      </c>
      <c r="B5" s="60" t="s">
        <v>674</v>
      </c>
      <c r="C5" s="60" t="s">
        <v>673</v>
      </c>
      <c r="D5" s="60" t="s">
        <v>672</v>
      </c>
      <c r="E5" s="60" t="s">
        <v>671</v>
      </c>
      <c r="F5" s="60" t="s">
        <v>116</v>
      </c>
      <c r="G5" s="60">
        <v>0</v>
      </c>
      <c r="H5" s="61">
        <v>3024</v>
      </c>
      <c r="I5" s="60">
        <v>648</v>
      </c>
      <c r="N5" s="64" t="s">
        <v>670</v>
      </c>
      <c r="O5" s="48" t="s">
        <v>181</v>
      </c>
      <c r="P5" s="48" t="s">
        <v>182</v>
      </c>
      <c r="Q5" s="48" t="s">
        <v>669</v>
      </c>
      <c r="R5" s="48" t="s">
        <v>669</v>
      </c>
      <c r="S5" s="48" t="s">
        <v>183</v>
      </c>
      <c r="T5" s="48" t="s">
        <v>182</v>
      </c>
      <c r="U5" s="48" t="s">
        <v>182</v>
      </c>
      <c r="V5" s="48" t="s">
        <v>182</v>
      </c>
      <c r="W5" s="48" t="s">
        <v>182</v>
      </c>
      <c r="X5" s="48" t="s">
        <v>182</v>
      </c>
      <c r="Y5" s="48" t="s">
        <v>182</v>
      </c>
      <c r="Z5" s="48" t="s">
        <v>183</v>
      </c>
      <c r="AA5" s="48" t="s">
        <v>183</v>
      </c>
      <c r="AB5" s="48" t="s">
        <v>183</v>
      </c>
      <c r="AC5" s="48" t="s">
        <v>183</v>
      </c>
      <c r="AD5" s="48" t="s">
        <v>182</v>
      </c>
      <c r="AE5" s="48" t="s">
        <v>182</v>
      </c>
      <c r="AF5" s="48" t="s">
        <v>182</v>
      </c>
      <c r="AG5" s="48" t="s">
        <v>665</v>
      </c>
      <c r="AH5" s="48" t="s">
        <v>665</v>
      </c>
      <c r="AI5" s="48" t="s">
        <v>664</v>
      </c>
      <c r="AJ5" s="48" t="s">
        <v>665</v>
      </c>
      <c r="AK5" s="48" t="s">
        <v>665</v>
      </c>
      <c r="AL5" s="48" t="s">
        <v>665</v>
      </c>
      <c r="AM5" s="48" t="s">
        <v>665</v>
      </c>
      <c r="AN5" s="48" t="s">
        <v>665</v>
      </c>
      <c r="AO5" s="48" t="s">
        <v>182</v>
      </c>
      <c r="AP5" s="48" t="s">
        <v>182</v>
      </c>
      <c r="AQ5" s="48" t="s">
        <v>182</v>
      </c>
      <c r="AR5" s="48" t="s">
        <v>182</v>
      </c>
      <c r="AS5" s="48" t="s">
        <v>182</v>
      </c>
      <c r="AT5" s="48" t="s">
        <v>182</v>
      </c>
      <c r="AU5" s="48" t="s">
        <v>182</v>
      </c>
      <c r="AV5" s="48" t="s">
        <v>668</v>
      </c>
      <c r="AW5" s="48" t="s">
        <v>182</v>
      </c>
      <c r="AX5" s="48" t="s">
        <v>182</v>
      </c>
      <c r="AY5" s="48" t="s">
        <v>182</v>
      </c>
      <c r="AZ5" s="48" t="s">
        <v>182</v>
      </c>
      <c r="BA5" s="48" t="s">
        <v>182</v>
      </c>
      <c r="BB5" s="48" t="s">
        <v>182</v>
      </c>
      <c r="BC5" s="48" t="s">
        <v>182</v>
      </c>
      <c r="BD5" s="48" t="s">
        <v>182</v>
      </c>
      <c r="BE5" s="48" t="s">
        <v>182</v>
      </c>
      <c r="BF5" s="48" t="s">
        <v>182</v>
      </c>
      <c r="BG5" s="48" t="s">
        <v>182</v>
      </c>
      <c r="BH5" s="48" t="s">
        <v>182</v>
      </c>
      <c r="BI5" s="48" t="s">
        <v>182</v>
      </c>
      <c r="BJ5" s="48" t="s">
        <v>182</v>
      </c>
      <c r="BK5" s="48" t="s">
        <v>182</v>
      </c>
      <c r="BL5" s="48" t="s">
        <v>182</v>
      </c>
      <c r="BM5" s="48" t="s">
        <v>183</v>
      </c>
      <c r="BN5" s="48" t="s">
        <v>183</v>
      </c>
      <c r="BO5" s="48" t="s">
        <v>182</v>
      </c>
      <c r="BP5" s="48" t="s">
        <v>182</v>
      </c>
      <c r="BQ5" s="48" t="s">
        <v>182</v>
      </c>
      <c r="BR5" s="48" t="s">
        <v>668</v>
      </c>
      <c r="BS5" s="48" t="s">
        <v>185</v>
      </c>
      <c r="BT5" s="64" t="s">
        <v>667</v>
      </c>
      <c r="BU5" s="64" t="s">
        <v>666</v>
      </c>
      <c r="BV5" s="64" t="s">
        <v>666</v>
      </c>
      <c r="BW5" s="64" t="s">
        <v>187</v>
      </c>
      <c r="BX5" s="64" t="s">
        <v>187</v>
      </c>
      <c r="BY5" s="64" t="s">
        <v>187</v>
      </c>
      <c r="BZ5" s="64" t="s">
        <v>187</v>
      </c>
      <c r="CA5" s="64" t="s">
        <v>188</v>
      </c>
      <c r="CB5" s="64" t="s">
        <v>188</v>
      </c>
      <c r="CC5" s="64" t="s">
        <v>188</v>
      </c>
      <c r="CD5" s="64" t="s">
        <v>188</v>
      </c>
      <c r="CE5" s="64" t="s">
        <v>188</v>
      </c>
      <c r="CF5" s="64" t="s">
        <v>188</v>
      </c>
      <c r="CG5" s="64" t="s">
        <v>188</v>
      </c>
      <c r="CH5" s="64" t="s">
        <v>188</v>
      </c>
      <c r="CI5" s="48" t="s">
        <v>183</v>
      </c>
      <c r="CJ5" s="48" t="s">
        <v>183</v>
      </c>
      <c r="CL5" s="64" t="s">
        <v>188</v>
      </c>
      <c r="CM5" s="64" t="s">
        <v>188</v>
      </c>
      <c r="CN5" s="64" t="s">
        <v>188</v>
      </c>
      <c r="CO5" s="64" t="s">
        <v>188</v>
      </c>
      <c r="CP5" s="64" t="s">
        <v>188</v>
      </c>
      <c r="CQ5" s="64" t="s">
        <v>188</v>
      </c>
      <c r="CR5" s="48" t="s">
        <v>665</v>
      </c>
      <c r="CS5" s="48" t="s">
        <v>664</v>
      </c>
      <c r="CT5" s="48" t="s">
        <v>665</v>
      </c>
      <c r="CU5" s="48" t="s">
        <v>665</v>
      </c>
      <c r="CV5" s="48" t="s">
        <v>665</v>
      </c>
      <c r="CW5" s="48" t="s">
        <v>665</v>
      </c>
      <c r="CX5" s="48" t="s">
        <v>665</v>
      </c>
      <c r="CY5" s="48" t="s">
        <v>664</v>
      </c>
      <c r="CZ5" s="48" t="s">
        <v>183</v>
      </c>
      <c r="DA5" s="64" t="s">
        <v>188</v>
      </c>
      <c r="DB5" s="64" t="s">
        <v>188</v>
      </c>
      <c r="DC5" s="64" t="s">
        <v>188</v>
      </c>
      <c r="DD5" s="64" t="s">
        <v>188</v>
      </c>
      <c r="DE5" s="64" t="s">
        <v>188</v>
      </c>
      <c r="DF5" s="64" t="s">
        <v>188</v>
      </c>
      <c r="DG5" s="48" t="s">
        <v>183</v>
      </c>
      <c r="DH5" s="48" t="s">
        <v>183</v>
      </c>
      <c r="DI5" s="64" t="s">
        <v>663</v>
      </c>
      <c r="DJ5" s="64" t="s">
        <v>662</v>
      </c>
      <c r="DK5" s="64" t="s">
        <v>188</v>
      </c>
      <c r="DL5" s="64" t="s">
        <v>188</v>
      </c>
      <c r="DM5" s="64" t="s">
        <v>188</v>
      </c>
      <c r="DN5" s="64" t="s">
        <v>188</v>
      </c>
      <c r="DO5" s="64" t="s">
        <v>188</v>
      </c>
      <c r="DP5" s="64" t="s">
        <v>622</v>
      </c>
      <c r="DQ5" s="64" t="s">
        <v>819</v>
      </c>
      <c r="DR5" s="64" t="s">
        <v>819</v>
      </c>
      <c r="DS5" s="64" t="s">
        <v>819</v>
      </c>
      <c r="DT5" s="64" t="s">
        <v>819</v>
      </c>
      <c r="DU5" s="64" t="s">
        <v>819</v>
      </c>
      <c r="DV5" s="64" t="s">
        <v>819</v>
      </c>
      <c r="DW5" s="48" t="s">
        <v>182</v>
      </c>
      <c r="DX5" s="48" t="s">
        <v>182</v>
      </c>
      <c r="DY5" s="48" t="s">
        <v>182</v>
      </c>
      <c r="DZ5" s="64" t="s">
        <v>819</v>
      </c>
    </row>
    <row r="6" spans="1:130" s="64" customFormat="1" x14ac:dyDescent="0.15">
      <c r="A6" s="60" t="s">
        <v>661</v>
      </c>
      <c r="B6" s="60" t="s">
        <v>660</v>
      </c>
      <c r="C6" s="60" t="s">
        <v>14</v>
      </c>
      <c r="D6" s="60" t="s">
        <v>659</v>
      </c>
      <c r="E6" s="60" t="s">
        <v>392</v>
      </c>
      <c r="F6" s="60" t="s">
        <v>116</v>
      </c>
      <c r="G6" s="60">
        <v>0</v>
      </c>
      <c r="H6" s="61">
        <v>410</v>
      </c>
      <c r="I6" s="60">
        <v>648</v>
      </c>
      <c r="N6" s="64" t="s">
        <v>658</v>
      </c>
      <c r="O6" s="64" t="s">
        <v>655</v>
      </c>
      <c r="P6" s="64" t="s">
        <v>655</v>
      </c>
      <c r="S6" s="48" t="s">
        <v>653</v>
      </c>
      <c r="T6" s="64" t="s">
        <v>655</v>
      </c>
      <c r="U6" s="64" t="s">
        <v>655</v>
      </c>
      <c r="V6" s="64" t="s">
        <v>655</v>
      </c>
      <c r="W6" s="64" t="s">
        <v>655</v>
      </c>
      <c r="X6" s="64" t="s">
        <v>655</v>
      </c>
      <c r="Y6" s="64" t="s">
        <v>655</v>
      </c>
      <c r="Z6" s="48" t="s">
        <v>653</v>
      </c>
      <c r="AA6" s="48" t="s">
        <v>651</v>
      </c>
      <c r="AB6" s="48" t="s">
        <v>651</v>
      </c>
      <c r="AC6" s="48" t="s">
        <v>651</v>
      </c>
      <c r="AD6" s="64" t="s">
        <v>184</v>
      </c>
      <c r="AE6" s="64" t="s">
        <v>655</v>
      </c>
      <c r="AF6" s="64" t="s">
        <v>655</v>
      </c>
      <c r="AG6" s="64" t="s">
        <v>655</v>
      </c>
      <c r="AH6" s="64" t="s">
        <v>655</v>
      </c>
      <c r="AI6" s="64" t="s">
        <v>655</v>
      </c>
      <c r="AJ6" s="64" t="s">
        <v>655</v>
      </c>
      <c r="AK6" s="64" t="s">
        <v>655</v>
      </c>
      <c r="AL6" s="64" t="s">
        <v>655</v>
      </c>
      <c r="AM6" s="64" t="s">
        <v>655</v>
      </c>
      <c r="AN6" s="64" t="s">
        <v>655</v>
      </c>
      <c r="AO6" s="64" t="s">
        <v>655</v>
      </c>
      <c r="AP6" s="64" t="s">
        <v>655</v>
      </c>
      <c r="AQ6" s="64" t="s">
        <v>655</v>
      </c>
      <c r="AR6" s="64" t="s">
        <v>655</v>
      </c>
      <c r="AS6" s="64" t="s">
        <v>655</v>
      </c>
      <c r="AT6" s="64" t="s">
        <v>655</v>
      </c>
      <c r="AU6" s="64" t="s">
        <v>655</v>
      </c>
      <c r="AV6" s="48" t="s">
        <v>656</v>
      </c>
      <c r="AW6" s="64" t="s">
        <v>655</v>
      </c>
      <c r="AX6" s="64" t="s">
        <v>655</v>
      </c>
      <c r="AY6" s="64" t="s">
        <v>655</v>
      </c>
      <c r="AZ6" s="64" t="s">
        <v>655</v>
      </c>
      <c r="BA6" s="64" t="s">
        <v>655</v>
      </c>
      <c r="BB6" s="64" t="s">
        <v>655</v>
      </c>
      <c r="BC6" s="64" t="s">
        <v>655</v>
      </c>
      <c r="BD6" s="64" t="s">
        <v>655</v>
      </c>
      <c r="BE6" s="64" t="s">
        <v>655</v>
      </c>
      <c r="BF6" s="64" t="s">
        <v>657</v>
      </c>
      <c r="BG6" s="64" t="s">
        <v>655</v>
      </c>
      <c r="BH6" s="64" t="s">
        <v>655</v>
      </c>
      <c r="BI6" s="64" t="s">
        <v>655</v>
      </c>
      <c r="BJ6" s="64" t="s">
        <v>655</v>
      </c>
      <c r="BK6" s="64" t="s">
        <v>655</v>
      </c>
      <c r="BL6" s="64" t="s">
        <v>655</v>
      </c>
      <c r="BM6" s="48"/>
      <c r="BN6" s="48"/>
      <c r="BO6" s="64" t="s">
        <v>655</v>
      </c>
      <c r="BP6" s="64" t="s">
        <v>655</v>
      </c>
      <c r="BQ6" s="64" t="s">
        <v>655</v>
      </c>
      <c r="BR6" s="48" t="s">
        <v>656</v>
      </c>
      <c r="BS6" s="48" t="s">
        <v>186</v>
      </c>
      <c r="BW6" s="48" t="s">
        <v>648</v>
      </c>
      <c r="BX6" s="48" t="s">
        <v>648</v>
      </c>
      <c r="BY6" s="48" t="s">
        <v>648</v>
      </c>
      <c r="BZ6" s="48" t="s">
        <v>648</v>
      </c>
      <c r="CA6" s="64" t="s">
        <v>655</v>
      </c>
      <c r="CB6" s="64" t="s">
        <v>649</v>
      </c>
      <c r="CC6" s="64" t="s">
        <v>649</v>
      </c>
      <c r="CD6" s="64" t="s">
        <v>649</v>
      </c>
      <c r="CE6" s="64" t="s">
        <v>652</v>
      </c>
      <c r="CF6" s="64" t="s">
        <v>652</v>
      </c>
      <c r="CG6" s="64" t="s">
        <v>649</v>
      </c>
      <c r="CH6" s="64" t="s">
        <v>649</v>
      </c>
      <c r="CI6" s="48" t="s">
        <v>651</v>
      </c>
      <c r="CJ6" s="48" t="s">
        <v>651</v>
      </c>
      <c r="CL6" s="64" t="s">
        <v>649</v>
      </c>
      <c r="CM6" s="48" t="s">
        <v>617</v>
      </c>
      <c r="CN6" s="48" t="s">
        <v>617</v>
      </c>
      <c r="CO6" s="48" t="s">
        <v>616</v>
      </c>
      <c r="CP6" s="64" t="s">
        <v>654</v>
      </c>
      <c r="CQ6" s="64" t="s">
        <v>654</v>
      </c>
      <c r="CR6" s="48" t="s">
        <v>618</v>
      </c>
      <c r="CS6" s="48" t="s">
        <v>618</v>
      </c>
      <c r="CT6" s="48" t="s">
        <v>643</v>
      </c>
      <c r="CU6" s="48" t="s">
        <v>618</v>
      </c>
      <c r="CV6" s="48" t="s">
        <v>643</v>
      </c>
      <c r="CW6" s="48" t="s">
        <v>618</v>
      </c>
      <c r="CX6" s="48" t="s">
        <v>618</v>
      </c>
      <c r="CY6" s="48" t="s">
        <v>618</v>
      </c>
      <c r="CZ6" s="48" t="s">
        <v>653</v>
      </c>
      <c r="DA6" s="64" t="s">
        <v>652</v>
      </c>
      <c r="DB6" s="64" t="s">
        <v>649</v>
      </c>
      <c r="DC6" s="64" t="s">
        <v>652</v>
      </c>
      <c r="DD6" s="64" t="s">
        <v>649</v>
      </c>
      <c r="DE6" s="64" t="s">
        <v>649</v>
      </c>
      <c r="DF6" s="64" t="s">
        <v>649</v>
      </c>
      <c r="DG6" s="48" t="s">
        <v>651</v>
      </c>
      <c r="DH6" s="48" t="s">
        <v>651</v>
      </c>
      <c r="DI6" s="48" t="s">
        <v>650</v>
      </c>
      <c r="DJ6" s="48" t="s">
        <v>650</v>
      </c>
      <c r="DK6" s="64" t="s">
        <v>649</v>
      </c>
      <c r="DL6" s="64" t="s">
        <v>649</v>
      </c>
      <c r="DM6" s="64" t="s">
        <v>649</v>
      </c>
      <c r="DN6" s="64" t="s">
        <v>649</v>
      </c>
      <c r="DO6" s="64" t="s">
        <v>649</v>
      </c>
      <c r="DP6" s="64" t="s">
        <v>648</v>
      </c>
      <c r="DQ6" s="64" t="s">
        <v>820</v>
      </c>
      <c r="DR6" s="64" t="s">
        <v>820</v>
      </c>
      <c r="DS6" s="64" t="s">
        <v>820</v>
      </c>
      <c r="DT6" s="64" t="s">
        <v>820</v>
      </c>
      <c r="DU6" s="64" t="s">
        <v>820</v>
      </c>
      <c r="DV6" s="64" t="s">
        <v>820</v>
      </c>
      <c r="DW6" s="64" t="s">
        <v>649</v>
      </c>
      <c r="DX6" s="64" t="s">
        <v>649</v>
      </c>
      <c r="DY6" s="64" t="s">
        <v>649</v>
      </c>
    </row>
    <row r="7" spans="1:130" s="64" customFormat="1" x14ac:dyDescent="0.15">
      <c r="A7" s="60" t="s">
        <v>647</v>
      </c>
      <c r="B7" s="60" t="s">
        <v>647</v>
      </c>
      <c r="C7" s="60" t="s">
        <v>15</v>
      </c>
      <c r="D7" s="60" t="s">
        <v>646</v>
      </c>
      <c r="E7" s="60" t="s">
        <v>391</v>
      </c>
      <c r="F7" s="60" t="s">
        <v>116</v>
      </c>
      <c r="G7" s="60">
        <v>0</v>
      </c>
      <c r="H7" s="61">
        <v>410</v>
      </c>
      <c r="I7" s="60">
        <v>648</v>
      </c>
      <c r="K7" s="64" t="s">
        <v>645</v>
      </c>
      <c r="N7" s="64" t="s">
        <v>644</v>
      </c>
      <c r="O7" s="64" t="s">
        <v>642</v>
      </c>
      <c r="P7" s="64" t="s">
        <v>641</v>
      </c>
      <c r="T7" s="64" t="s">
        <v>632</v>
      </c>
      <c r="U7" s="64" t="s">
        <v>641</v>
      </c>
      <c r="V7" s="64" t="s">
        <v>641</v>
      </c>
      <c r="W7" s="48" t="s">
        <v>616</v>
      </c>
      <c r="X7" s="48" t="s">
        <v>616</v>
      </c>
      <c r="Y7" s="48" t="s">
        <v>638</v>
      </c>
      <c r="AD7" s="48" t="s">
        <v>638</v>
      </c>
      <c r="AE7" s="64" t="s">
        <v>641</v>
      </c>
      <c r="AF7" s="64" t="s">
        <v>642</v>
      </c>
      <c r="AG7" s="48" t="s">
        <v>643</v>
      </c>
      <c r="AH7" s="48" t="s">
        <v>618</v>
      </c>
      <c r="AI7" s="48" t="s">
        <v>643</v>
      </c>
      <c r="AJ7" s="48" t="s">
        <v>643</v>
      </c>
      <c r="AK7" s="48" t="s">
        <v>618</v>
      </c>
      <c r="AL7" s="48" t="s">
        <v>643</v>
      </c>
      <c r="AM7" s="48" t="s">
        <v>618</v>
      </c>
      <c r="AN7" s="48" t="s">
        <v>618</v>
      </c>
      <c r="AO7" s="64" t="s">
        <v>641</v>
      </c>
      <c r="AP7" s="64" t="s">
        <v>641</v>
      </c>
      <c r="AQ7" s="64" t="s">
        <v>642</v>
      </c>
      <c r="AR7" s="64" t="s">
        <v>630</v>
      </c>
      <c r="AS7" s="64" t="s">
        <v>632</v>
      </c>
      <c r="AT7" s="64" t="s">
        <v>632</v>
      </c>
      <c r="AU7" s="64" t="s">
        <v>630</v>
      </c>
      <c r="AW7" s="64" t="s">
        <v>641</v>
      </c>
      <c r="AX7" s="64" t="s">
        <v>639</v>
      </c>
      <c r="AY7" s="64" t="s">
        <v>641</v>
      </c>
      <c r="AZ7" s="64" t="s">
        <v>641</v>
      </c>
      <c r="BA7" s="64" t="s">
        <v>632</v>
      </c>
      <c r="BB7" s="64" t="s">
        <v>630</v>
      </c>
      <c r="BC7" s="64" t="s">
        <v>641</v>
      </c>
      <c r="BD7" s="64" t="s">
        <v>639</v>
      </c>
      <c r="BE7" s="64" t="s">
        <v>632</v>
      </c>
      <c r="BF7" s="48" t="s">
        <v>638</v>
      </c>
      <c r="BG7" s="48" t="s">
        <v>638</v>
      </c>
      <c r="BH7" s="48" t="s">
        <v>638</v>
      </c>
      <c r="BI7" s="64" t="s">
        <v>639</v>
      </c>
      <c r="BJ7" s="64" t="s">
        <v>632</v>
      </c>
      <c r="BK7" s="64" t="s">
        <v>632</v>
      </c>
      <c r="BL7" s="64" t="s">
        <v>630</v>
      </c>
      <c r="BO7" s="64" t="s">
        <v>632</v>
      </c>
      <c r="BP7" s="64" t="s">
        <v>630</v>
      </c>
      <c r="BQ7" s="64" t="s">
        <v>632</v>
      </c>
      <c r="BS7" s="48" t="s">
        <v>640</v>
      </c>
      <c r="CA7" s="64" t="s">
        <v>639</v>
      </c>
      <c r="CB7" s="64" t="s">
        <v>629</v>
      </c>
      <c r="CC7" s="64" t="s">
        <v>636</v>
      </c>
      <c r="CD7" s="48" t="s">
        <v>638</v>
      </c>
      <c r="CE7" s="64" t="s">
        <v>636</v>
      </c>
      <c r="CF7" s="64" t="s">
        <v>629</v>
      </c>
      <c r="CG7" s="64" t="s">
        <v>637</v>
      </c>
      <c r="CH7" s="48" t="s">
        <v>616</v>
      </c>
      <c r="CL7" s="64" t="s">
        <v>629</v>
      </c>
      <c r="CM7" s="48" t="s">
        <v>159</v>
      </c>
      <c r="CN7" s="48" t="s">
        <v>159</v>
      </c>
      <c r="CO7" s="48" t="s">
        <v>159</v>
      </c>
      <c r="CP7" s="48" t="s">
        <v>638</v>
      </c>
      <c r="CQ7" s="48" t="s">
        <v>616</v>
      </c>
      <c r="DA7" s="64" t="s">
        <v>636</v>
      </c>
      <c r="DB7" s="64" t="s">
        <v>629</v>
      </c>
      <c r="DC7" s="48" t="s">
        <v>638</v>
      </c>
      <c r="DD7" s="64" t="s">
        <v>637</v>
      </c>
      <c r="DE7" s="64" t="s">
        <v>637</v>
      </c>
      <c r="DF7" s="64" t="s">
        <v>636</v>
      </c>
      <c r="DK7" s="48" t="s">
        <v>616</v>
      </c>
      <c r="DL7" s="64" t="s">
        <v>637</v>
      </c>
      <c r="DM7" s="64" t="s">
        <v>636</v>
      </c>
      <c r="DN7" s="64" t="s">
        <v>636</v>
      </c>
      <c r="DO7" s="64" t="s">
        <v>636</v>
      </c>
      <c r="DQ7" s="64" t="s">
        <v>821</v>
      </c>
      <c r="DR7" s="64" t="s">
        <v>821</v>
      </c>
      <c r="DS7" s="64" t="s">
        <v>821</v>
      </c>
      <c r="DT7" s="64" t="s">
        <v>821</v>
      </c>
      <c r="DU7" s="64" t="s">
        <v>821</v>
      </c>
      <c r="DV7" s="64" t="s">
        <v>821</v>
      </c>
      <c r="DW7" s="64" t="s">
        <v>629</v>
      </c>
      <c r="DX7" s="64" t="s">
        <v>629</v>
      </c>
      <c r="DY7" s="64" t="s">
        <v>636</v>
      </c>
    </row>
    <row r="8" spans="1:130" s="64" customFormat="1" x14ac:dyDescent="0.15">
      <c r="A8" s="60" t="s">
        <v>635</v>
      </c>
      <c r="B8" s="60" t="s">
        <v>634</v>
      </c>
      <c r="C8" s="60" t="s">
        <v>16</v>
      </c>
      <c r="D8" s="60" t="s">
        <v>16</v>
      </c>
      <c r="E8" s="60" t="s">
        <v>390</v>
      </c>
      <c r="F8" s="60" t="s">
        <v>115</v>
      </c>
      <c r="G8" s="60">
        <v>0</v>
      </c>
      <c r="H8" s="61">
        <v>16200</v>
      </c>
      <c r="I8" s="60"/>
      <c r="N8" s="64" t="s">
        <v>633</v>
      </c>
      <c r="O8" s="64" t="s">
        <v>632</v>
      </c>
      <c r="P8" s="64" t="s">
        <v>630</v>
      </c>
      <c r="T8" s="64" t="s">
        <v>623</v>
      </c>
      <c r="U8" s="64" t="s">
        <v>630</v>
      </c>
      <c r="V8" s="64" t="s">
        <v>630</v>
      </c>
      <c r="W8" s="48" t="s">
        <v>612</v>
      </c>
      <c r="X8" s="48" t="s">
        <v>612</v>
      </c>
      <c r="Y8" s="48" t="s">
        <v>612</v>
      </c>
      <c r="AD8" s="48" t="s">
        <v>612</v>
      </c>
      <c r="AE8" s="64" t="s">
        <v>632</v>
      </c>
      <c r="AF8" s="64" t="s">
        <v>630</v>
      </c>
      <c r="AG8" s="48" t="s">
        <v>612</v>
      </c>
      <c r="AH8" s="48" t="s">
        <v>612</v>
      </c>
      <c r="AI8" s="48" t="s">
        <v>612</v>
      </c>
      <c r="AJ8" s="48" t="s">
        <v>612</v>
      </c>
      <c r="AK8" s="48" t="s">
        <v>612</v>
      </c>
      <c r="AL8" s="48" t="s">
        <v>612</v>
      </c>
      <c r="AM8" s="48" t="s">
        <v>612</v>
      </c>
      <c r="AN8" s="48" t="s">
        <v>612</v>
      </c>
      <c r="AO8" s="64" t="s">
        <v>630</v>
      </c>
      <c r="AP8" s="64" t="s">
        <v>632</v>
      </c>
      <c r="AQ8" s="64" t="s">
        <v>632</v>
      </c>
      <c r="AR8" s="64" t="s">
        <v>624</v>
      </c>
      <c r="AS8" s="64" t="s">
        <v>624</v>
      </c>
      <c r="AT8" s="64" t="s">
        <v>623</v>
      </c>
      <c r="AU8" s="64" t="s">
        <v>624</v>
      </c>
      <c r="AW8" s="64" t="s">
        <v>630</v>
      </c>
      <c r="AX8" s="64" t="s">
        <v>632</v>
      </c>
      <c r="AY8" s="64" t="s">
        <v>630</v>
      </c>
      <c r="AZ8" s="64" t="s">
        <v>630</v>
      </c>
      <c r="BA8" s="64" t="s">
        <v>624</v>
      </c>
      <c r="BB8" s="64" t="s">
        <v>623</v>
      </c>
      <c r="BC8" s="64" t="s">
        <v>632</v>
      </c>
      <c r="BD8" s="64" t="s">
        <v>632</v>
      </c>
      <c r="BE8" s="64" t="s">
        <v>624</v>
      </c>
      <c r="BF8" s="48" t="s">
        <v>612</v>
      </c>
      <c r="BG8" s="48" t="s">
        <v>612</v>
      </c>
      <c r="BH8" s="48" t="s">
        <v>612</v>
      </c>
      <c r="BI8" s="64" t="s">
        <v>630</v>
      </c>
      <c r="BJ8" s="64" t="s">
        <v>624</v>
      </c>
      <c r="BK8" s="64" t="s">
        <v>624</v>
      </c>
      <c r="BL8" s="64" t="s">
        <v>624</v>
      </c>
      <c r="BO8" s="64" t="s">
        <v>624</v>
      </c>
      <c r="BP8" s="64" t="s">
        <v>624</v>
      </c>
      <c r="BQ8" s="64" t="s">
        <v>624</v>
      </c>
      <c r="BR8" s="48" t="s">
        <v>159</v>
      </c>
      <c r="BS8" s="48" t="s">
        <v>631</v>
      </c>
      <c r="CA8" s="64" t="s">
        <v>630</v>
      </c>
      <c r="CB8" s="64" t="s">
        <v>621</v>
      </c>
      <c r="CC8" s="64" t="s">
        <v>629</v>
      </c>
      <c r="CD8" s="48" t="s">
        <v>612</v>
      </c>
      <c r="CE8" s="64" t="s">
        <v>629</v>
      </c>
      <c r="CF8" s="64" t="s">
        <v>622</v>
      </c>
      <c r="CG8" s="64" t="s">
        <v>629</v>
      </c>
      <c r="CH8" s="48" t="s">
        <v>612</v>
      </c>
      <c r="CI8" s="48" t="s">
        <v>159</v>
      </c>
      <c r="CJ8" s="48" t="s">
        <v>159</v>
      </c>
      <c r="CL8" s="64" t="s">
        <v>621</v>
      </c>
      <c r="CP8" s="48" t="s">
        <v>603</v>
      </c>
      <c r="CQ8" s="48" t="s">
        <v>603</v>
      </c>
      <c r="CR8" s="48" t="s">
        <v>159</v>
      </c>
      <c r="CS8" s="48" t="s">
        <v>159</v>
      </c>
      <c r="CT8" s="48" t="s">
        <v>159</v>
      </c>
      <c r="CU8" s="48" t="s">
        <v>159</v>
      </c>
      <c r="CV8" s="48" t="s">
        <v>159</v>
      </c>
      <c r="DA8" s="64" t="s">
        <v>629</v>
      </c>
      <c r="DB8" s="64" t="s">
        <v>621</v>
      </c>
      <c r="DC8" s="48" t="s">
        <v>612</v>
      </c>
      <c r="DD8" s="64" t="s">
        <v>629</v>
      </c>
      <c r="DE8" s="64" t="s">
        <v>629</v>
      </c>
      <c r="DF8" s="64" t="s">
        <v>629</v>
      </c>
      <c r="DK8" s="48" t="s">
        <v>612</v>
      </c>
      <c r="DL8" s="64" t="s">
        <v>629</v>
      </c>
      <c r="DM8" s="64" t="s">
        <v>629</v>
      </c>
      <c r="DN8" s="64" t="s">
        <v>629</v>
      </c>
      <c r="DO8" s="64" t="s">
        <v>629</v>
      </c>
      <c r="DQ8" s="64" t="s">
        <v>158</v>
      </c>
      <c r="DR8" s="64" t="s">
        <v>158</v>
      </c>
      <c r="DS8" s="64" t="s">
        <v>158</v>
      </c>
      <c r="DT8" s="64" t="s">
        <v>158</v>
      </c>
      <c r="DU8" s="64" t="s">
        <v>158</v>
      </c>
      <c r="DV8" s="64" t="s">
        <v>158</v>
      </c>
      <c r="DW8" s="64" t="s">
        <v>621</v>
      </c>
      <c r="DX8" s="64" t="s">
        <v>621</v>
      </c>
      <c r="DY8" s="64" t="s">
        <v>629</v>
      </c>
    </row>
    <row r="9" spans="1:130" s="64" customFormat="1" x14ac:dyDescent="0.15">
      <c r="A9" s="60" t="s">
        <v>628</v>
      </c>
      <c r="B9" s="60" t="s">
        <v>627</v>
      </c>
      <c r="C9" s="60" t="s">
        <v>42</v>
      </c>
      <c r="D9" s="60" t="s">
        <v>17</v>
      </c>
      <c r="E9" s="60" t="s">
        <v>626</v>
      </c>
      <c r="F9" s="60" t="s">
        <v>117</v>
      </c>
      <c r="G9" s="62">
        <v>1620</v>
      </c>
      <c r="H9" s="61">
        <v>5400</v>
      </c>
      <c r="I9" s="60"/>
      <c r="N9" s="64" t="s">
        <v>625</v>
      </c>
      <c r="O9" s="64" t="s">
        <v>623</v>
      </c>
      <c r="P9" s="64" t="s">
        <v>624</v>
      </c>
      <c r="T9" s="48" t="s">
        <v>616</v>
      </c>
      <c r="U9" s="64" t="s">
        <v>624</v>
      </c>
      <c r="V9" s="64" t="s">
        <v>624</v>
      </c>
      <c r="AE9" s="64" t="s">
        <v>624</v>
      </c>
      <c r="AF9" s="64" t="s">
        <v>624</v>
      </c>
      <c r="AO9" s="64" t="s">
        <v>623</v>
      </c>
      <c r="AP9" s="64" t="s">
        <v>623</v>
      </c>
      <c r="AQ9" s="64" t="s">
        <v>624</v>
      </c>
      <c r="AR9" s="48" t="s">
        <v>616</v>
      </c>
      <c r="AS9" s="48" t="s">
        <v>616</v>
      </c>
      <c r="AT9" s="48" t="s">
        <v>616</v>
      </c>
      <c r="AU9" s="48" t="s">
        <v>616</v>
      </c>
      <c r="AW9" s="64" t="s">
        <v>623</v>
      </c>
      <c r="AX9" s="64" t="s">
        <v>624</v>
      </c>
      <c r="AY9" s="64" t="s">
        <v>623</v>
      </c>
      <c r="AZ9" s="64" t="s">
        <v>624</v>
      </c>
      <c r="BA9" s="48" t="s">
        <v>616</v>
      </c>
      <c r="BB9" s="48" t="s">
        <v>616</v>
      </c>
      <c r="BC9" s="64" t="s">
        <v>623</v>
      </c>
      <c r="BD9" s="64" t="s">
        <v>623</v>
      </c>
      <c r="BE9" s="48" t="s">
        <v>616</v>
      </c>
      <c r="BI9" s="64" t="s">
        <v>623</v>
      </c>
      <c r="BJ9" s="48" t="s">
        <v>616</v>
      </c>
      <c r="BK9" s="48" t="s">
        <v>616</v>
      </c>
      <c r="BL9" s="48" t="s">
        <v>616</v>
      </c>
      <c r="BO9" s="48" t="s">
        <v>616</v>
      </c>
      <c r="BP9" s="48" t="s">
        <v>616</v>
      </c>
      <c r="BQ9" s="48" t="s">
        <v>616</v>
      </c>
      <c r="CA9" s="64" t="s">
        <v>623</v>
      </c>
      <c r="CB9" s="48" t="s">
        <v>616</v>
      </c>
      <c r="CC9" s="64" t="s">
        <v>621</v>
      </c>
      <c r="CE9" s="64" t="s">
        <v>621</v>
      </c>
      <c r="CF9" s="48" t="s">
        <v>616</v>
      </c>
      <c r="CG9" s="64" t="s">
        <v>621</v>
      </c>
      <c r="CL9" s="48" t="s">
        <v>616</v>
      </c>
      <c r="DA9" s="64" t="s">
        <v>621</v>
      </c>
      <c r="DB9" s="48" t="s">
        <v>616</v>
      </c>
      <c r="DD9" s="64" t="s">
        <v>621</v>
      </c>
      <c r="DE9" s="64" t="s">
        <v>621</v>
      </c>
      <c r="DF9" s="64" t="s">
        <v>621</v>
      </c>
      <c r="DL9" s="64" t="s">
        <v>621</v>
      </c>
      <c r="DM9" s="64" t="s">
        <v>621</v>
      </c>
      <c r="DN9" s="64" t="s">
        <v>621</v>
      </c>
      <c r="DO9" s="64" t="s">
        <v>621</v>
      </c>
      <c r="DW9" s="48" t="s">
        <v>616</v>
      </c>
      <c r="DX9" s="48" t="s">
        <v>616</v>
      </c>
      <c r="DY9" s="64" t="s">
        <v>621</v>
      </c>
    </row>
    <row r="10" spans="1:130" s="64" customFormat="1" x14ac:dyDescent="0.15">
      <c r="A10" s="60" t="s">
        <v>620</v>
      </c>
      <c r="B10" s="60" t="s">
        <v>620</v>
      </c>
      <c r="C10" s="60" t="s">
        <v>139</v>
      </c>
      <c r="D10" s="60" t="s">
        <v>17</v>
      </c>
      <c r="E10" s="60" t="s">
        <v>339</v>
      </c>
      <c r="F10" s="60" t="s">
        <v>117</v>
      </c>
      <c r="G10" s="60">
        <v>1620</v>
      </c>
      <c r="H10" s="61">
        <v>4320</v>
      </c>
      <c r="I10" s="60">
        <v>648</v>
      </c>
      <c r="N10" s="64" t="s">
        <v>619</v>
      </c>
      <c r="O10" s="48" t="s">
        <v>618</v>
      </c>
      <c r="P10" s="48" t="s">
        <v>616</v>
      </c>
      <c r="Q10" s="48"/>
      <c r="R10" s="48"/>
      <c r="T10" s="48" t="s">
        <v>612</v>
      </c>
      <c r="U10" s="48" t="s">
        <v>616</v>
      </c>
      <c r="V10" s="48" t="s">
        <v>616</v>
      </c>
      <c r="AE10" s="48" t="s">
        <v>616</v>
      </c>
      <c r="AF10" s="48" t="s">
        <v>616</v>
      </c>
      <c r="AO10" s="48" t="s">
        <v>618</v>
      </c>
      <c r="AP10" s="48" t="s">
        <v>617</v>
      </c>
      <c r="AQ10" s="48" t="s">
        <v>616</v>
      </c>
      <c r="AR10" s="48" t="s">
        <v>612</v>
      </c>
      <c r="AS10" s="48" t="s">
        <v>612</v>
      </c>
      <c r="AT10" s="48" t="s">
        <v>612</v>
      </c>
      <c r="AU10" s="48" t="s">
        <v>612</v>
      </c>
      <c r="AW10" s="48" t="s">
        <v>616</v>
      </c>
      <c r="AX10" s="48" t="s">
        <v>616</v>
      </c>
      <c r="AY10" s="48" t="s">
        <v>616</v>
      </c>
      <c r="AZ10" s="48" t="s">
        <v>616</v>
      </c>
      <c r="BA10" s="48" t="s">
        <v>613</v>
      </c>
      <c r="BB10" s="48" t="s">
        <v>612</v>
      </c>
      <c r="BC10" s="48" t="s">
        <v>616</v>
      </c>
      <c r="BD10" s="48" t="s">
        <v>616</v>
      </c>
      <c r="BE10" s="48" t="s">
        <v>612</v>
      </c>
      <c r="BI10" s="48" t="s">
        <v>616</v>
      </c>
      <c r="BJ10" s="48" t="s">
        <v>612</v>
      </c>
      <c r="BK10" s="48" t="s">
        <v>612</v>
      </c>
      <c r="BL10" s="48" t="s">
        <v>612</v>
      </c>
      <c r="BO10" s="48" t="s">
        <v>612</v>
      </c>
      <c r="BP10" s="48" t="s">
        <v>612</v>
      </c>
      <c r="BQ10" s="48" t="s">
        <v>612</v>
      </c>
      <c r="BT10" s="48"/>
      <c r="BU10" s="48"/>
      <c r="BV10" s="48"/>
      <c r="CA10" s="48" t="s">
        <v>616</v>
      </c>
      <c r="CB10" s="48" t="s">
        <v>612</v>
      </c>
      <c r="CC10" s="48" t="s">
        <v>616</v>
      </c>
      <c r="CE10" s="48" t="s">
        <v>616</v>
      </c>
      <c r="CF10" s="48" t="s">
        <v>612</v>
      </c>
      <c r="CG10" s="48" t="s">
        <v>871</v>
      </c>
      <c r="CK10" s="48"/>
      <c r="CL10" s="48" t="s">
        <v>612</v>
      </c>
      <c r="DA10" s="48" t="s">
        <v>616</v>
      </c>
      <c r="DB10" s="48" t="s">
        <v>612</v>
      </c>
      <c r="DD10" s="48" t="s">
        <v>616</v>
      </c>
      <c r="DE10" s="48" t="s">
        <v>616</v>
      </c>
      <c r="DF10" s="48" t="s">
        <v>616</v>
      </c>
      <c r="DL10" s="48" t="s">
        <v>616</v>
      </c>
      <c r="DM10" s="48" t="s">
        <v>616</v>
      </c>
      <c r="DN10" s="48" t="s">
        <v>616</v>
      </c>
      <c r="DO10" s="64" t="s">
        <v>616</v>
      </c>
      <c r="DW10" s="48" t="s">
        <v>612</v>
      </c>
      <c r="DX10" s="48" t="s">
        <v>612</v>
      </c>
      <c r="DY10" s="48" t="s">
        <v>616</v>
      </c>
    </row>
    <row r="11" spans="1:130" s="64" customFormat="1" x14ac:dyDescent="0.15">
      <c r="A11" s="60" t="s">
        <v>615</v>
      </c>
      <c r="B11" s="60" t="s">
        <v>615</v>
      </c>
      <c r="C11" s="60" t="s">
        <v>123</v>
      </c>
      <c r="D11" s="60" t="s">
        <v>17</v>
      </c>
      <c r="E11" s="60" t="s">
        <v>388</v>
      </c>
      <c r="F11" s="60" t="s">
        <v>132</v>
      </c>
      <c r="G11" s="62">
        <v>1296</v>
      </c>
      <c r="H11" s="61">
        <v>3240</v>
      </c>
      <c r="I11" s="60">
        <v>648</v>
      </c>
      <c r="N11" s="64" t="s">
        <v>614</v>
      </c>
      <c r="O11" s="48" t="s">
        <v>612</v>
      </c>
      <c r="P11" s="48" t="s">
        <v>612</v>
      </c>
      <c r="Q11" s="48"/>
      <c r="R11" s="48"/>
      <c r="S11" s="48" t="s">
        <v>159</v>
      </c>
      <c r="T11" s="48" t="s">
        <v>601</v>
      </c>
      <c r="U11" s="48" t="s">
        <v>612</v>
      </c>
      <c r="V11" s="48" t="s">
        <v>612</v>
      </c>
      <c r="Z11" s="48" t="s">
        <v>159</v>
      </c>
      <c r="AA11" s="48" t="s">
        <v>159</v>
      </c>
      <c r="AB11" s="48" t="s">
        <v>159</v>
      </c>
      <c r="AC11" s="48" t="s">
        <v>159</v>
      </c>
      <c r="AE11" s="48" t="s">
        <v>612</v>
      </c>
      <c r="AF11" s="48" t="s">
        <v>612</v>
      </c>
      <c r="AG11" s="48" t="s">
        <v>159</v>
      </c>
      <c r="AH11" s="48" t="s">
        <v>159</v>
      </c>
      <c r="AI11" s="48" t="s">
        <v>159</v>
      </c>
      <c r="AJ11" s="48" t="s">
        <v>159</v>
      </c>
      <c r="AK11" s="48" t="s">
        <v>159</v>
      </c>
      <c r="AL11" s="48" t="s">
        <v>159</v>
      </c>
      <c r="AM11" s="48" t="s">
        <v>159</v>
      </c>
      <c r="AN11" s="48" t="s">
        <v>159</v>
      </c>
      <c r="AO11" s="48" t="s">
        <v>612</v>
      </c>
      <c r="AP11" s="48" t="s">
        <v>612</v>
      </c>
      <c r="AQ11" s="48" t="s">
        <v>612</v>
      </c>
      <c r="AR11" s="48" t="s">
        <v>601</v>
      </c>
      <c r="AS11" s="48" t="s">
        <v>601</v>
      </c>
      <c r="AT11" s="48" t="s">
        <v>601</v>
      </c>
      <c r="AU11" s="48" t="s">
        <v>601</v>
      </c>
      <c r="AV11" s="48" t="s">
        <v>159</v>
      </c>
      <c r="AW11" s="48" t="s">
        <v>612</v>
      </c>
      <c r="AX11" s="48" t="s">
        <v>612</v>
      </c>
      <c r="AY11" s="48" t="s">
        <v>612</v>
      </c>
      <c r="AZ11" s="48" t="s">
        <v>612</v>
      </c>
      <c r="BA11" s="48" t="s">
        <v>602</v>
      </c>
      <c r="BB11" s="48" t="s">
        <v>601</v>
      </c>
      <c r="BC11" s="48" t="s">
        <v>612</v>
      </c>
      <c r="BD11" s="48" t="s">
        <v>612</v>
      </c>
      <c r="BE11" s="48" t="s">
        <v>601</v>
      </c>
      <c r="BI11" s="48" t="s">
        <v>612</v>
      </c>
      <c r="BJ11" s="48" t="s">
        <v>601</v>
      </c>
      <c r="BK11" s="48" t="s">
        <v>603</v>
      </c>
      <c r="BL11" s="48" t="s">
        <v>601</v>
      </c>
      <c r="BM11" s="48" t="s">
        <v>159</v>
      </c>
      <c r="BN11" s="48" t="s">
        <v>159</v>
      </c>
      <c r="BO11" s="48" t="s">
        <v>601</v>
      </c>
      <c r="BP11" s="48" t="s">
        <v>601</v>
      </c>
      <c r="BQ11" s="48" t="s">
        <v>601</v>
      </c>
      <c r="BT11" s="48" t="s">
        <v>159</v>
      </c>
      <c r="BU11" s="48" t="s">
        <v>159</v>
      </c>
      <c r="BV11" s="48" t="s">
        <v>159</v>
      </c>
      <c r="BW11" s="48" t="s">
        <v>159</v>
      </c>
      <c r="BX11" s="48" t="s">
        <v>159</v>
      </c>
      <c r="BY11" s="48" t="s">
        <v>159</v>
      </c>
      <c r="BZ11" s="48" t="s">
        <v>159</v>
      </c>
      <c r="CA11" s="48" t="s">
        <v>612</v>
      </c>
      <c r="CB11" s="48" t="s">
        <v>601</v>
      </c>
      <c r="CC11" s="48" t="s">
        <v>612</v>
      </c>
      <c r="CE11" s="48" t="s">
        <v>612</v>
      </c>
      <c r="CF11" s="48" t="s">
        <v>602</v>
      </c>
      <c r="CG11" s="48" t="s">
        <v>612</v>
      </c>
      <c r="CK11" s="48"/>
      <c r="CL11" s="48" t="s">
        <v>601</v>
      </c>
      <c r="CW11" s="48" t="s">
        <v>159</v>
      </c>
      <c r="CX11" s="48" t="s">
        <v>159</v>
      </c>
      <c r="CY11" s="48" t="s">
        <v>159</v>
      </c>
      <c r="CZ11" s="48" t="s">
        <v>159</v>
      </c>
      <c r="DA11" s="48" t="s">
        <v>612</v>
      </c>
      <c r="DB11" s="48" t="s">
        <v>601</v>
      </c>
      <c r="DD11" s="48" t="s">
        <v>612</v>
      </c>
      <c r="DE11" s="48" t="s">
        <v>612</v>
      </c>
      <c r="DF11" s="48" t="s">
        <v>612</v>
      </c>
      <c r="DG11" s="48" t="s">
        <v>159</v>
      </c>
      <c r="DH11" s="48" t="s">
        <v>159</v>
      </c>
      <c r="DI11" s="48" t="s">
        <v>159</v>
      </c>
      <c r="DJ11" s="48" t="s">
        <v>159</v>
      </c>
      <c r="DL11" s="48" t="s">
        <v>612</v>
      </c>
      <c r="DM11" s="48" t="s">
        <v>612</v>
      </c>
      <c r="DN11" s="48" t="s">
        <v>612</v>
      </c>
      <c r="DO11" s="64" t="s">
        <v>612</v>
      </c>
      <c r="DW11" s="48" t="s">
        <v>601</v>
      </c>
      <c r="DX11" s="48" t="s">
        <v>601</v>
      </c>
      <c r="DY11" s="48" t="s">
        <v>612</v>
      </c>
    </row>
    <row r="12" spans="1:130" s="64" customFormat="1" x14ac:dyDescent="0.15">
      <c r="A12" s="60" t="s">
        <v>611</v>
      </c>
      <c r="B12" s="60" t="s">
        <v>611</v>
      </c>
      <c r="C12" s="60" t="s">
        <v>124</v>
      </c>
      <c r="D12" s="60" t="s">
        <v>17</v>
      </c>
      <c r="E12" s="60" t="s">
        <v>610</v>
      </c>
      <c r="F12" s="60" t="s">
        <v>132</v>
      </c>
      <c r="G12" s="62">
        <v>1296</v>
      </c>
      <c r="H12" s="61">
        <v>2700</v>
      </c>
      <c r="I12" s="60">
        <v>648</v>
      </c>
      <c r="N12" s="64" t="s">
        <v>609</v>
      </c>
      <c r="O12" s="48" t="s">
        <v>607</v>
      </c>
      <c r="P12" s="48" t="s">
        <v>607</v>
      </c>
      <c r="Q12" s="48"/>
      <c r="R12" s="48"/>
      <c r="S12" s="48" t="s">
        <v>159</v>
      </c>
      <c r="T12" s="48" t="s">
        <v>598</v>
      </c>
      <c r="U12" s="48" t="s">
        <v>607</v>
      </c>
      <c r="V12" s="48" t="s">
        <v>607</v>
      </c>
      <c r="W12" s="48" t="s">
        <v>159</v>
      </c>
      <c r="X12" s="48" t="s">
        <v>159</v>
      </c>
      <c r="Y12" s="48" t="s">
        <v>159</v>
      </c>
      <c r="Z12" s="48" t="s">
        <v>159</v>
      </c>
      <c r="AA12" s="48" t="s">
        <v>159</v>
      </c>
      <c r="AB12" s="48" t="s">
        <v>159</v>
      </c>
      <c r="AC12" s="48" t="s">
        <v>159</v>
      </c>
      <c r="AD12" s="48" t="s">
        <v>159</v>
      </c>
      <c r="AE12" s="48" t="s">
        <v>608</v>
      </c>
      <c r="AF12" s="48" t="s">
        <v>608</v>
      </c>
      <c r="AG12" s="48" t="s">
        <v>159</v>
      </c>
      <c r="AH12" s="48" t="s">
        <v>159</v>
      </c>
      <c r="AI12" s="48" t="s">
        <v>159</v>
      </c>
      <c r="AJ12" s="48" t="s">
        <v>159</v>
      </c>
      <c r="AK12" s="48" t="s">
        <v>159</v>
      </c>
      <c r="AL12" s="48" t="s">
        <v>159</v>
      </c>
      <c r="AM12" s="48" t="s">
        <v>159</v>
      </c>
      <c r="AN12" s="48" t="s">
        <v>159</v>
      </c>
      <c r="AO12" s="48" t="s">
        <v>607</v>
      </c>
      <c r="AP12" s="48" t="s">
        <v>607</v>
      </c>
      <c r="AQ12" s="48" t="s">
        <v>608</v>
      </c>
      <c r="AR12" s="48" t="s">
        <v>598</v>
      </c>
      <c r="AS12" s="48" t="s">
        <v>598</v>
      </c>
      <c r="AT12" s="48" t="s">
        <v>598</v>
      </c>
      <c r="AU12" s="48" t="s">
        <v>598</v>
      </c>
      <c r="AV12" s="48" t="s">
        <v>159</v>
      </c>
      <c r="AW12" s="48" t="s">
        <v>608</v>
      </c>
      <c r="AX12" s="48" t="s">
        <v>607</v>
      </c>
      <c r="AY12" s="48" t="s">
        <v>607</v>
      </c>
      <c r="AZ12" s="48" t="s">
        <v>607</v>
      </c>
      <c r="BA12" s="48" t="s">
        <v>598</v>
      </c>
      <c r="BB12" s="48" t="s">
        <v>598</v>
      </c>
      <c r="BC12" s="48" t="s">
        <v>607</v>
      </c>
      <c r="BD12" s="48" t="s">
        <v>607</v>
      </c>
      <c r="BE12" s="48" t="s">
        <v>598</v>
      </c>
      <c r="BF12" s="48" t="s">
        <v>159</v>
      </c>
      <c r="BG12" s="48" t="s">
        <v>159</v>
      </c>
      <c r="BH12" s="48" t="s">
        <v>159</v>
      </c>
      <c r="BI12" s="48" t="s">
        <v>607</v>
      </c>
      <c r="BJ12" s="48" t="s">
        <v>598</v>
      </c>
      <c r="BK12" s="48" t="s">
        <v>598</v>
      </c>
      <c r="BL12" s="48" t="s">
        <v>598</v>
      </c>
      <c r="BM12" s="48" t="s">
        <v>159</v>
      </c>
      <c r="BN12" s="48" t="s">
        <v>159</v>
      </c>
      <c r="BO12" s="48" t="s">
        <v>598</v>
      </c>
      <c r="BP12" s="48" t="s">
        <v>598</v>
      </c>
      <c r="BQ12" s="48" t="s">
        <v>598</v>
      </c>
      <c r="BR12" s="48" t="s">
        <v>159</v>
      </c>
      <c r="BS12" s="48" t="s">
        <v>159</v>
      </c>
      <c r="BT12" s="48" t="s">
        <v>159</v>
      </c>
      <c r="BU12" s="48" t="s">
        <v>159</v>
      </c>
      <c r="BV12" s="48" t="s">
        <v>159</v>
      </c>
      <c r="BW12" s="48" t="s">
        <v>159</v>
      </c>
      <c r="BX12" s="48" t="s">
        <v>159</v>
      </c>
      <c r="BY12" s="48" t="s">
        <v>159</v>
      </c>
      <c r="BZ12" s="48" t="s">
        <v>159</v>
      </c>
      <c r="CA12" s="48" t="s">
        <v>608</v>
      </c>
      <c r="CB12" s="48" t="s">
        <v>598</v>
      </c>
      <c r="CC12" s="48" t="s">
        <v>608</v>
      </c>
      <c r="CD12" s="48" t="s">
        <v>159</v>
      </c>
      <c r="CE12" s="48" t="s">
        <v>160</v>
      </c>
      <c r="CF12" s="48" t="s">
        <v>598</v>
      </c>
      <c r="CG12" s="48" t="s">
        <v>607</v>
      </c>
      <c r="CH12" s="48" t="s">
        <v>159</v>
      </c>
      <c r="CI12" s="48" t="s">
        <v>159</v>
      </c>
      <c r="CJ12" s="48"/>
      <c r="CK12" s="48"/>
      <c r="CL12" s="48" t="s">
        <v>598</v>
      </c>
      <c r="CM12" s="48" t="s">
        <v>159</v>
      </c>
      <c r="CN12" s="48" t="s">
        <v>159</v>
      </c>
      <c r="CO12" s="48" t="s">
        <v>159</v>
      </c>
      <c r="CP12" s="48" t="s">
        <v>159</v>
      </c>
      <c r="CQ12" s="48" t="s">
        <v>159</v>
      </c>
      <c r="CR12" s="48" t="s">
        <v>159</v>
      </c>
      <c r="CS12" s="48" t="s">
        <v>159</v>
      </c>
      <c r="CT12" s="48" t="s">
        <v>159</v>
      </c>
      <c r="CU12" s="48" t="s">
        <v>159</v>
      </c>
      <c r="CV12" s="48" t="s">
        <v>159</v>
      </c>
      <c r="CW12" s="48" t="s">
        <v>159</v>
      </c>
      <c r="CX12" s="48" t="s">
        <v>159</v>
      </c>
      <c r="CY12" s="48" t="s">
        <v>159</v>
      </c>
      <c r="CZ12" s="48" t="s">
        <v>159</v>
      </c>
      <c r="DA12" s="48" t="s">
        <v>607</v>
      </c>
      <c r="DB12" s="48" t="s">
        <v>598</v>
      </c>
      <c r="DC12" s="48" t="s">
        <v>159</v>
      </c>
      <c r="DD12" s="48" t="s">
        <v>607</v>
      </c>
      <c r="DE12" s="48" t="s">
        <v>607</v>
      </c>
      <c r="DF12" s="48" t="s">
        <v>608</v>
      </c>
      <c r="DG12" s="48" t="s">
        <v>159</v>
      </c>
      <c r="DH12" s="48" t="s">
        <v>159</v>
      </c>
      <c r="DI12" s="48" t="s">
        <v>159</v>
      </c>
      <c r="DJ12" s="48" t="s">
        <v>159</v>
      </c>
      <c r="DK12" s="48"/>
      <c r="DL12" s="48" t="s">
        <v>608</v>
      </c>
      <c r="DM12" s="48" t="s">
        <v>607</v>
      </c>
      <c r="DN12" s="48" t="s">
        <v>607</v>
      </c>
      <c r="DO12" s="64" t="s">
        <v>607</v>
      </c>
      <c r="DW12" s="48" t="s">
        <v>598</v>
      </c>
      <c r="DX12" s="48" t="s">
        <v>598</v>
      </c>
      <c r="DY12" s="48" t="s">
        <v>160</v>
      </c>
    </row>
    <row r="13" spans="1:130" x14ac:dyDescent="0.15">
      <c r="A13" s="60" t="s">
        <v>606</v>
      </c>
      <c r="B13" s="60" t="s">
        <v>605</v>
      </c>
      <c r="C13" s="60" t="s">
        <v>125</v>
      </c>
      <c r="D13" s="60" t="s">
        <v>17</v>
      </c>
      <c r="E13" s="60" t="s">
        <v>386</v>
      </c>
      <c r="F13" s="60" t="s">
        <v>116</v>
      </c>
      <c r="G13" s="60">
        <v>0</v>
      </c>
      <c r="H13" s="61">
        <v>1728</v>
      </c>
      <c r="I13" s="60">
        <v>648</v>
      </c>
      <c r="J13" s="64"/>
      <c r="N13" s="64" t="s">
        <v>604</v>
      </c>
      <c r="O13" s="48" t="s">
        <v>601</v>
      </c>
      <c r="P13" s="48" t="s">
        <v>601</v>
      </c>
      <c r="Q13" s="48"/>
      <c r="R13" s="48"/>
      <c r="S13" s="48" t="s">
        <v>159</v>
      </c>
      <c r="U13" s="48" t="s">
        <v>601</v>
      </c>
      <c r="V13" s="48" t="s">
        <v>601</v>
      </c>
      <c r="W13" s="48" t="s">
        <v>159</v>
      </c>
      <c r="X13" s="48" t="s">
        <v>159</v>
      </c>
      <c r="Y13" s="48" t="s">
        <v>159</v>
      </c>
      <c r="Z13" s="48" t="s">
        <v>159</v>
      </c>
      <c r="AA13" s="48" t="s">
        <v>159</v>
      </c>
      <c r="AB13" s="48" t="s">
        <v>159</v>
      </c>
      <c r="AC13" s="48" t="s">
        <v>159</v>
      </c>
      <c r="AD13" s="48" t="s">
        <v>159</v>
      </c>
      <c r="AE13" s="48" t="s">
        <v>601</v>
      </c>
      <c r="AF13" s="48" t="s">
        <v>601</v>
      </c>
      <c r="AG13" s="48" t="s">
        <v>159</v>
      </c>
      <c r="AH13" s="48" t="s">
        <v>159</v>
      </c>
      <c r="AI13" s="48" t="s">
        <v>159</v>
      </c>
      <c r="AJ13" s="48" t="s">
        <v>159</v>
      </c>
      <c r="AK13" s="48" t="s">
        <v>159</v>
      </c>
      <c r="AL13" s="48" t="s">
        <v>159</v>
      </c>
      <c r="AM13" s="48" t="s">
        <v>159</v>
      </c>
      <c r="AN13" s="48" t="s">
        <v>159</v>
      </c>
      <c r="AO13" s="48" t="s">
        <v>602</v>
      </c>
      <c r="AP13" s="48" t="s">
        <v>601</v>
      </c>
      <c r="AQ13" s="48" t="s">
        <v>602</v>
      </c>
      <c r="AV13" s="48" t="s">
        <v>159</v>
      </c>
      <c r="AW13" s="48" t="s">
        <v>601</v>
      </c>
      <c r="AX13" s="48" t="s">
        <v>601</v>
      </c>
      <c r="AY13" s="48" t="s">
        <v>601</v>
      </c>
      <c r="AZ13" s="48" t="s">
        <v>601</v>
      </c>
      <c r="BC13" s="48" t="s">
        <v>601</v>
      </c>
      <c r="BD13" s="48" t="s">
        <v>601</v>
      </c>
      <c r="BF13" s="48" t="s">
        <v>159</v>
      </c>
      <c r="BG13" s="48" t="s">
        <v>159</v>
      </c>
      <c r="BH13" s="48" t="s">
        <v>159</v>
      </c>
      <c r="BI13" s="48" t="s">
        <v>601</v>
      </c>
      <c r="BM13" s="48" t="s">
        <v>159</v>
      </c>
      <c r="BN13" s="48" t="s">
        <v>159</v>
      </c>
      <c r="BR13" s="48" t="s">
        <v>159</v>
      </c>
      <c r="BS13" s="48" t="s">
        <v>159</v>
      </c>
      <c r="BT13" s="48" t="s">
        <v>159</v>
      </c>
      <c r="BU13" s="48" t="s">
        <v>159</v>
      </c>
      <c r="BV13" s="48" t="s">
        <v>159</v>
      </c>
      <c r="BW13" s="48" t="s">
        <v>159</v>
      </c>
      <c r="BX13" s="48" t="s">
        <v>159</v>
      </c>
      <c r="BY13" s="48" t="s">
        <v>159</v>
      </c>
      <c r="BZ13" s="48" t="s">
        <v>159</v>
      </c>
      <c r="CA13" s="48" t="s">
        <v>601</v>
      </c>
      <c r="CB13" s="48"/>
      <c r="CC13" s="48" t="s">
        <v>603</v>
      </c>
      <c r="CD13" s="48" t="s">
        <v>159</v>
      </c>
      <c r="CE13" s="48" t="s">
        <v>601</v>
      </c>
      <c r="CG13" s="48" t="s">
        <v>601</v>
      </c>
      <c r="CH13" s="48" t="s">
        <v>159</v>
      </c>
      <c r="CI13" s="48" t="s">
        <v>159</v>
      </c>
      <c r="CJ13" s="48"/>
      <c r="CK13" s="48"/>
      <c r="CM13" s="48" t="s">
        <v>159</v>
      </c>
      <c r="CN13" s="48" t="s">
        <v>159</v>
      </c>
      <c r="CO13" s="48" t="s">
        <v>159</v>
      </c>
      <c r="CP13" s="48" t="s">
        <v>159</v>
      </c>
      <c r="CQ13" s="48" t="s">
        <v>159</v>
      </c>
      <c r="CR13" s="48" t="s">
        <v>159</v>
      </c>
      <c r="CS13" s="48" t="s">
        <v>159</v>
      </c>
      <c r="CT13" s="48" t="s">
        <v>159</v>
      </c>
      <c r="CU13" s="48" t="s">
        <v>159</v>
      </c>
      <c r="CV13" s="48" t="s">
        <v>159</v>
      </c>
      <c r="CW13" s="48" t="s">
        <v>159</v>
      </c>
      <c r="CX13" s="48" t="s">
        <v>159</v>
      </c>
      <c r="CY13" s="48" t="s">
        <v>159</v>
      </c>
      <c r="CZ13" s="48" t="s">
        <v>159</v>
      </c>
      <c r="DA13" s="48" t="s">
        <v>601</v>
      </c>
      <c r="DC13" s="48" t="s">
        <v>159</v>
      </c>
      <c r="DD13" s="48" t="s">
        <v>601</v>
      </c>
      <c r="DE13" s="48" t="s">
        <v>602</v>
      </c>
      <c r="DF13" s="48" t="s">
        <v>602</v>
      </c>
      <c r="DG13" s="48" t="s">
        <v>159</v>
      </c>
      <c r="DH13" s="48" t="s">
        <v>159</v>
      </c>
      <c r="DI13" s="48" t="s">
        <v>159</v>
      </c>
      <c r="DJ13" s="48" t="s">
        <v>159</v>
      </c>
      <c r="DK13" s="48"/>
      <c r="DL13" s="48" t="s">
        <v>601</v>
      </c>
      <c r="DM13" s="48" t="s">
        <v>601</v>
      </c>
      <c r="DN13" s="48" t="s">
        <v>602</v>
      </c>
      <c r="DO13" s="60" t="s">
        <v>601</v>
      </c>
      <c r="DY13" s="48" t="s">
        <v>601</v>
      </c>
    </row>
    <row r="14" spans="1:130" x14ac:dyDescent="0.15">
      <c r="A14" s="60" t="s">
        <v>600</v>
      </c>
      <c r="B14" s="60" t="s">
        <v>600</v>
      </c>
      <c r="C14" s="60" t="s">
        <v>126</v>
      </c>
      <c r="D14" s="60" t="s">
        <v>17</v>
      </c>
      <c r="E14" s="60" t="s">
        <v>385</v>
      </c>
      <c r="F14" s="60" t="s">
        <v>116</v>
      </c>
      <c r="G14" s="60">
        <v>0</v>
      </c>
      <c r="H14" s="61">
        <v>1296</v>
      </c>
      <c r="I14" s="60">
        <v>648</v>
      </c>
      <c r="J14" s="64"/>
      <c r="N14" s="64" t="s">
        <v>599</v>
      </c>
      <c r="O14" s="48" t="s">
        <v>598</v>
      </c>
      <c r="P14" s="48" t="s">
        <v>598</v>
      </c>
      <c r="Q14" s="48"/>
      <c r="R14" s="48"/>
      <c r="S14" s="48" t="s">
        <v>159</v>
      </c>
      <c r="U14" s="48" t="s">
        <v>598</v>
      </c>
      <c r="V14" s="48" t="s">
        <v>598</v>
      </c>
      <c r="W14" s="48" t="s">
        <v>159</v>
      </c>
      <c r="X14" s="48" t="s">
        <v>159</v>
      </c>
      <c r="Y14" s="48" t="s">
        <v>159</v>
      </c>
      <c r="Z14" s="48" t="s">
        <v>159</v>
      </c>
      <c r="AA14" s="48" t="s">
        <v>159</v>
      </c>
      <c r="AB14" s="48" t="s">
        <v>159</v>
      </c>
      <c r="AC14" s="48" t="s">
        <v>159</v>
      </c>
      <c r="AD14" s="48" t="s">
        <v>159</v>
      </c>
      <c r="AE14" s="48" t="s">
        <v>598</v>
      </c>
      <c r="AF14" s="48" t="s">
        <v>598</v>
      </c>
      <c r="AG14" s="48" t="s">
        <v>159</v>
      </c>
      <c r="AH14" s="48" t="s">
        <v>159</v>
      </c>
      <c r="AI14" s="48" t="s">
        <v>159</v>
      </c>
      <c r="AJ14" s="48" t="s">
        <v>159</v>
      </c>
      <c r="AK14" s="48" t="s">
        <v>159</v>
      </c>
      <c r="AL14" s="48" t="s">
        <v>159</v>
      </c>
      <c r="AM14" s="48" t="s">
        <v>159</v>
      </c>
      <c r="AN14" s="48" t="s">
        <v>159</v>
      </c>
      <c r="AO14" s="48" t="s">
        <v>598</v>
      </c>
      <c r="AP14" s="48" t="s">
        <v>598</v>
      </c>
      <c r="AQ14" s="48" t="s">
        <v>598</v>
      </c>
      <c r="AV14" s="48" t="s">
        <v>159</v>
      </c>
      <c r="AW14" s="48" t="s">
        <v>598</v>
      </c>
      <c r="AX14" s="48" t="s">
        <v>598</v>
      </c>
      <c r="AY14" s="48" t="s">
        <v>598</v>
      </c>
      <c r="AZ14" s="48" t="s">
        <v>598</v>
      </c>
      <c r="BC14" s="48" t="s">
        <v>598</v>
      </c>
      <c r="BD14" s="48" t="s">
        <v>598</v>
      </c>
      <c r="BF14" s="48" t="s">
        <v>159</v>
      </c>
      <c r="BG14" s="48" t="s">
        <v>159</v>
      </c>
      <c r="BH14" s="48" t="s">
        <v>159</v>
      </c>
      <c r="BI14" s="48" t="s">
        <v>598</v>
      </c>
      <c r="BM14" s="48" t="s">
        <v>159</v>
      </c>
      <c r="BN14" s="48" t="s">
        <v>159</v>
      </c>
      <c r="BR14" s="48" t="s">
        <v>159</v>
      </c>
      <c r="BS14" s="48" t="s">
        <v>159</v>
      </c>
      <c r="BT14" s="48" t="s">
        <v>159</v>
      </c>
      <c r="BU14" s="48" t="s">
        <v>159</v>
      </c>
      <c r="BV14" s="48" t="s">
        <v>159</v>
      </c>
      <c r="BW14" s="48"/>
      <c r="BX14" s="48" t="s">
        <v>159</v>
      </c>
      <c r="BY14" s="48" t="s">
        <v>159</v>
      </c>
      <c r="BZ14" s="48" t="s">
        <v>159</v>
      </c>
      <c r="CA14" s="48" t="s">
        <v>598</v>
      </c>
      <c r="CC14" s="48" t="s">
        <v>598</v>
      </c>
      <c r="CD14" s="48" t="s">
        <v>159</v>
      </c>
      <c r="CE14" s="48" t="s">
        <v>598</v>
      </c>
      <c r="CG14" s="48" t="s">
        <v>598</v>
      </c>
      <c r="CH14" s="48" t="s">
        <v>159</v>
      </c>
      <c r="CI14" s="48" t="s">
        <v>159</v>
      </c>
      <c r="CJ14" s="48"/>
      <c r="CK14" s="48"/>
      <c r="CM14" s="48" t="s">
        <v>159</v>
      </c>
      <c r="CN14" s="48" t="s">
        <v>159</v>
      </c>
      <c r="CO14" s="48" t="s">
        <v>159</v>
      </c>
      <c r="CP14" s="48" t="s">
        <v>159</v>
      </c>
      <c r="CQ14" s="48" t="s">
        <v>159</v>
      </c>
      <c r="CR14" s="48" t="s">
        <v>159</v>
      </c>
      <c r="CS14" s="48" t="s">
        <v>159</v>
      </c>
      <c r="CT14" s="48" t="s">
        <v>159</v>
      </c>
      <c r="CU14" s="48" t="s">
        <v>159</v>
      </c>
      <c r="CV14" s="48" t="s">
        <v>159</v>
      </c>
      <c r="CW14" s="48" t="s">
        <v>159</v>
      </c>
      <c r="CX14" s="48" t="s">
        <v>159</v>
      </c>
      <c r="CY14" s="48" t="s">
        <v>159</v>
      </c>
      <c r="CZ14" s="48" t="s">
        <v>159</v>
      </c>
      <c r="DA14" s="48" t="s">
        <v>598</v>
      </c>
      <c r="DC14" s="48" t="s">
        <v>159</v>
      </c>
      <c r="DD14" s="48" t="s">
        <v>598</v>
      </c>
      <c r="DE14" s="48" t="s">
        <v>598</v>
      </c>
      <c r="DF14" s="48" t="s">
        <v>598</v>
      </c>
      <c r="DG14" s="48" t="s">
        <v>159</v>
      </c>
      <c r="DH14" s="48" t="s">
        <v>159</v>
      </c>
      <c r="DI14" s="48" t="s">
        <v>159</v>
      </c>
      <c r="DJ14" s="48" t="s">
        <v>159</v>
      </c>
      <c r="DK14" s="48"/>
      <c r="DL14" s="48" t="s">
        <v>598</v>
      </c>
      <c r="DM14" s="48" t="s">
        <v>598</v>
      </c>
      <c r="DN14" s="48" t="s">
        <v>598</v>
      </c>
      <c r="DO14" s="60" t="s">
        <v>598</v>
      </c>
      <c r="DY14" s="48" t="s">
        <v>598</v>
      </c>
    </row>
    <row r="15" spans="1:130" x14ac:dyDescent="0.15">
      <c r="A15" s="60" t="s">
        <v>597</v>
      </c>
      <c r="B15" s="60" t="s">
        <v>597</v>
      </c>
      <c r="C15" s="60" t="s">
        <v>44</v>
      </c>
      <c r="D15" s="60" t="s">
        <v>18</v>
      </c>
      <c r="E15" s="60" t="s">
        <v>596</v>
      </c>
      <c r="F15" s="60" t="s">
        <v>115</v>
      </c>
      <c r="G15" s="60">
        <v>0</v>
      </c>
      <c r="H15" s="61">
        <v>14040</v>
      </c>
      <c r="J15" s="64"/>
      <c r="N15" s="64"/>
      <c r="O15" s="48"/>
      <c r="P15" s="48"/>
      <c r="Q15" s="48"/>
      <c r="R15" s="48"/>
      <c r="S15" s="48"/>
      <c r="T15" s="48"/>
      <c r="U15" s="48"/>
      <c r="V15" s="48"/>
      <c r="W15" s="48"/>
      <c r="X15" s="48"/>
      <c r="Y15" s="48"/>
      <c r="Z15" s="48"/>
      <c r="AA15" s="48"/>
      <c r="AB15" s="48"/>
      <c r="AC15" s="48"/>
      <c r="AD15" s="48"/>
      <c r="AE15" s="48"/>
      <c r="AF15" s="48"/>
      <c r="AG15" s="48"/>
      <c r="AH15" s="48"/>
      <c r="AI15" s="48"/>
      <c r="AJ15" s="48"/>
      <c r="AK15" s="48"/>
      <c r="AL15" s="48"/>
      <c r="AM15" s="48"/>
      <c r="AN15" s="48"/>
      <c r="AO15" s="48"/>
      <c r="AP15" s="48"/>
      <c r="AQ15" s="48"/>
      <c r="AR15" s="48"/>
      <c r="AS15" s="48"/>
      <c r="AT15" s="48"/>
      <c r="AU15" s="48"/>
      <c r="AV15" s="48"/>
      <c r="AW15" s="48"/>
      <c r="AX15" s="48"/>
      <c r="AY15" s="48"/>
      <c r="AZ15" s="48"/>
      <c r="BA15" s="48"/>
      <c r="BB15" s="48"/>
      <c r="BC15" s="48"/>
      <c r="BD15" s="48"/>
      <c r="BE15" s="48"/>
      <c r="BF15" s="48"/>
      <c r="BG15" s="48"/>
      <c r="BH15" s="48"/>
      <c r="BI15" s="48"/>
      <c r="BJ15" s="48"/>
      <c r="BK15" s="48"/>
      <c r="BL15" s="48"/>
      <c r="BM15" s="48"/>
      <c r="BN15" s="48"/>
      <c r="BO15" s="48"/>
      <c r="BP15" s="48"/>
      <c r="BQ15" s="48"/>
      <c r="BR15" s="48"/>
      <c r="BS15" s="48"/>
      <c r="BT15" s="48"/>
      <c r="BU15" s="48"/>
      <c r="BV15" s="48"/>
      <c r="BW15" s="48"/>
      <c r="BX15" s="48"/>
      <c r="BY15" s="48"/>
      <c r="BZ15" s="48"/>
      <c r="CA15" s="48"/>
      <c r="CC15" s="48"/>
      <c r="CD15" s="48"/>
      <c r="CE15" s="48"/>
      <c r="CF15" s="48"/>
      <c r="CG15" s="48"/>
      <c r="CH15" s="48"/>
      <c r="CI15" s="48"/>
      <c r="CJ15" s="48"/>
      <c r="CK15" s="48"/>
      <c r="CL15" s="48"/>
      <c r="CM15" s="48"/>
      <c r="CN15" s="48"/>
      <c r="CO15" s="48"/>
      <c r="CP15" s="48"/>
      <c r="CQ15" s="48"/>
      <c r="CR15" s="48"/>
      <c r="CS15" s="48"/>
      <c r="CT15" s="48"/>
      <c r="CU15" s="48"/>
      <c r="CV15" s="48"/>
      <c r="CW15" s="48"/>
      <c r="CX15" s="48"/>
      <c r="CY15" s="48"/>
      <c r="CZ15" s="48"/>
      <c r="DA15" s="48"/>
      <c r="DB15" s="48"/>
      <c r="DC15" s="48"/>
      <c r="DD15" s="48"/>
      <c r="DE15" s="48"/>
      <c r="DF15" s="48"/>
      <c r="DG15" s="48"/>
      <c r="DH15" s="48"/>
    </row>
    <row r="16" spans="1:130" x14ac:dyDescent="0.15">
      <c r="A16" s="60" t="s">
        <v>595</v>
      </c>
      <c r="B16" s="60" t="s">
        <v>594</v>
      </c>
      <c r="C16" s="60" t="s">
        <v>45</v>
      </c>
      <c r="D16" s="60" t="s">
        <v>18</v>
      </c>
      <c r="E16" s="60" t="s">
        <v>593</v>
      </c>
      <c r="F16" s="60" t="s">
        <v>117</v>
      </c>
      <c r="G16" s="62">
        <v>1620</v>
      </c>
      <c r="H16" s="61">
        <v>10800</v>
      </c>
      <c r="J16" s="64"/>
      <c r="N16" s="64"/>
      <c r="O16" s="48"/>
      <c r="P16" s="48"/>
      <c r="Q16" s="48"/>
      <c r="R16" s="48"/>
      <c r="S16" s="48"/>
      <c r="T16" s="48"/>
      <c r="U16" s="48"/>
      <c r="V16" s="48"/>
      <c r="W16" s="48"/>
      <c r="X16" s="48"/>
      <c r="Y16" s="48"/>
      <c r="Z16" s="48"/>
      <c r="AA16" s="48"/>
      <c r="AB16" s="48"/>
      <c r="AC16" s="48"/>
      <c r="AD16" s="48"/>
      <c r="AE16" s="48"/>
      <c r="AF16" s="48"/>
      <c r="AG16" s="48"/>
      <c r="AH16" s="48"/>
      <c r="AI16" s="48"/>
      <c r="AJ16" s="48"/>
      <c r="AK16" s="64"/>
      <c r="AL16" s="48"/>
      <c r="AM16" s="48"/>
      <c r="AN16" s="48"/>
      <c r="AO16" s="48"/>
      <c r="AP16" s="48"/>
      <c r="AQ16" s="48"/>
      <c r="AR16" s="48"/>
      <c r="AS16" s="48"/>
      <c r="AT16" s="48"/>
      <c r="AU16" s="48"/>
      <c r="AV16" s="48"/>
      <c r="AW16" s="48"/>
      <c r="AX16" s="48"/>
      <c r="AY16" s="48"/>
      <c r="AZ16" s="48"/>
      <c r="BA16" s="48"/>
      <c r="BB16" s="48"/>
      <c r="BC16" s="48"/>
      <c r="BD16" s="48"/>
      <c r="BE16" s="48"/>
      <c r="BF16" s="48"/>
      <c r="BG16" s="48"/>
      <c r="BH16" s="48"/>
      <c r="BI16" s="48"/>
      <c r="BJ16" s="48"/>
      <c r="BK16" s="48"/>
      <c r="BL16" s="48"/>
      <c r="BM16" s="48"/>
      <c r="BN16" s="48"/>
      <c r="BO16" s="48"/>
      <c r="BP16" s="48"/>
      <c r="BQ16" s="48"/>
      <c r="BR16" s="48"/>
      <c r="BS16" s="48"/>
      <c r="BT16" s="48"/>
      <c r="BU16" s="48"/>
      <c r="BV16" s="48"/>
      <c r="BW16" s="48"/>
      <c r="BX16" s="48"/>
      <c r="BY16" s="48"/>
      <c r="BZ16" s="48"/>
      <c r="CA16" s="48"/>
      <c r="CB16" s="48"/>
      <c r="CC16" s="48"/>
      <c r="CD16" s="48"/>
      <c r="CE16" s="48"/>
      <c r="CF16" s="48"/>
      <c r="CG16" s="48"/>
      <c r="CH16" s="48"/>
      <c r="CI16" s="48"/>
      <c r="CJ16" s="48"/>
      <c r="CK16" s="48"/>
      <c r="CL16" s="48"/>
      <c r="CM16" s="48"/>
      <c r="CN16" s="48"/>
      <c r="CO16" s="48"/>
      <c r="CP16" s="48"/>
      <c r="CQ16" s="48"/>
      <c r="CR16" s="48"/>
      <c r="CS16" s="48"/>
      <c r="CT16" s="48"/>
      <c r="CU16" s="48"/>
      <c r="CV16" s="48"/>
      <c r="CW16" s="48"/>
      <c r="CX16" s="48"/>
      <c r="CY16" s="48"/>
      <c r="CZ16" s="48"/>
      <c r="DA16" s="48"/>
      <c r="DB16" s="48"/>
      <c r="DC16" s="48"/>
      <c r="DD16" s="48"/>
      <c r="DE16" s="48"/>
      <c r="DF16" s="48"/>
      <c r="DG16" s="48"/>
      <c r="DH16" s="48"/>
    </row>
    <row r="17" spans="1:112" x14ac:dyDescent="0.15">
      <c r="A17" s="60" t="s">
        <v>592</v>
      </c>
      <c r="B17" s="60" t="s">
        <v>592</v>
      </c>
      <c r="C17" s="60" t="s">
        <v>46</v>
      </c>
      <c r="D17" s="60" t="s">
        <v>18</v>
      </c>
      <c r="E17" s="60" t="s">
        <v>591</v>
      </c>
      <c r="F17" s="60" t="s">
        <v>132</v>
      </c>
      <c r="G17" s="62">
        <v>1296</v>
      </c>
      <c r="H17" s="61">
        <v>5400</v>
      </c>
      <c r="J17" s="64"/>
      <c r="N17" s="64"/>
      <c r="O17" s="48"/>
      <c r="P17" s="48"/>
      <c r="Q17" s="48"/>
      <c r="R17" s="48"/>
      <c r="S17" s="48"/>
      <c r="T17" s="48"/>
      <c r="U17" s="48"/>
      <c r="V17" s="48"/>
      <c r="W17" s="48"/>
      <c r="X17" s="48"/>
      <c r="Y17" s="48"/>
      <c r="Z17" s="48"/>
      <c r="AA17" s="48"/>
      <c r="AB17" s="48"/>
      <c r="AC17" s="48"/>
      <c r="AD17" s="48"/>
      <c r="AE17" s="48"/>
      <c r="AF17" s="48"/>
      <c r="AG17" s="48"/>
      <c r="AH17" s="48"/>
      <c r="AI17" s="48"/>
      <c r="AJ17" s="48"/>
      <c r="AK17" s="48"/>
      <c r="AL17" s="48"/>
      <c r="AM17" s="48"/>
      <c r="AN17" s="48"/>
      <c r="AO17" s="48"/>
      <c r="AP17" s="48"/>
      <c r="AQ17" s="48"/>
      <c r="AR17" s="48"/>
      <c r="AS17" s="48"/>
      <c r="AT17" s="48"/>
      <c r="AU17" s="48"/>
      <c r="AV17" s="48"/>
      <c r="AW17" s="48"/>
      <c r="AX17" s="48"/>
      <c r="AY17" s="48"/>
      <c r="AZ17" s="48"/>
      <c r="BA17" s="48"/>
      <c r="BB17" s="48"/>
      <c r="BC17" s="48"/>
      <c r="BD17" s="48"/>
      <c r="BE17" s="48"/>
      <c r="BF17" s="48"/>
      <c r="BG17" s="48"/>
      <c r="BH17" s="48"/>
      <c r="BI17" s="48"/>
      <c r="BJ17" s="48"/>
      <c r="BK17" s="48"/>
      <c r="BL17" s="48"/>
      <c r="BM17" s="48"/>
      <c r="BN17" s="48"/>
      <c r="BO17" s="48"/>
      <c r="BP17" s="48"/>
      <c r="BQ17" s="48"/>
      <c r="BR17" s="48"/>
      <c r="BS17" s="48"/>
      <c r="BT17" s="48"/>
      <c r="BU17" s="48"/>
      <c r="BV17" s="48"/>
      <c r="BW17" s="48"/>
      <c r="BX17" s="48"/>
      <c r="BY17" s="48"/>
      <c r="BZ17" s="48"/>
      <c r="CA17" s="48"/>
      <c r="CB17" s="48"/>
      <c r="CC17" s="48"/>
      <c r="CD17" s="48"/>
      <c r="CE17" s="48"/>
      <c r="CF17" s="48"/>
      <c r="CG17" s="48"/>
      <c r="CH17" s="48"/>
      <c r="CI17" s="48"/>
      <c r="CJ17" s="48"/>
      <c r="CK17" s="48"/>
      <c r="CL17" s="48"/>
      <c r="CM17" s="48"/>
      <c r="CN17" s="48"/>
      <c r="CO17" s="48"/>
      <c r="CP17" s="48"/>
      <c r="CQ17" s="48"/>
      <c r="CR17" s="48"/>
      <c r="CS17" s="48"/>
      <c r="CT17" s="48"/>
      <c r="CU17" s="48"/>
      <c r="CV17" s="48"/>
      <c r="CW17" s="48"/>
      <c r="CX17" s="48"/>
      <c r="CY17" s="48"/>
      <c r="CZ17" s="48"/>
      <c r="DA17" s="48"/>
      <c r="DB17" s="48"/>
      <c r="DC17" s="48"/>
      <c r="DD17" s="48"/>
      <c r="DE17" s="48"/>
      <c r="DF17" s="48"/>
      <c r="DG17" s="48"/>
      <c r="DH17" s="48"/>
    </row>
    <row r="18" spans="1:112" x14ac:dyDescent="0.15">
      <c r="A18" s="60" t="s">
        <v>590</v>
      </c>
      <c r="B18" s="60" t="s">
        <v>590</v>
      </c>
      <c r="C18" s="60" t="s">
        <v>47</v>
      </c>
      <c r="D18" s="60" t="s">
        <v>18</v>
      </c>
      <c r="E18" s="60" t="s">
        <v>589</v>
      </c>
      <c r="F18" s="60" t="s">
        <v>132</v>
      </c>
      <c r="G18" s="62">
        <v>1296</v>
      </c>
      <c r="H18" s="61">
        <v>3240</v>
      </c>
      <c r="I18" s="60">
        <v>648</v>
      </c>
      <c r="J18" s="64"/>
      <c r="N18" s="64"/>
      <c r="O18" s="48"/>
      <c r="P18" s="48"/>
      <c r="Q18" s="48"/>
      <c r="R18" s="48"/>
      <c r="S18" s="48"/>
      <c r="T18" s="48"/>
      <c r="U18" s="48"/>
      <c r="V18" s="48"/>
      <c r="W18" s="48"/>
      <c r="X18" s="48"/>
      <c r="Y18" s="48"/>
      <c r="Z18" s="48"/>
      <c r="AA18" s="48"/>
      <c r="AB18" s="48"/>
      <c r="AC18" s="48"/>
      <c r="AD18" s="48"/>
      <c r="AE18" s="48"/>
      <c r="AF18" s="48"/>
      <c r="AG18" s="48"/>
      <c r="AH18" s="48"/>
      <c r="AI18" s="48"/>
      <c r="AJ18" s="48"/>
      <c r="AK18" s="48"/>
      <c r="AL18" s="48"/>
      <c r="AM18" s="48"/>
      <c r="AN18" s="48"/>
      <c r="AO18" s="48"/>
      <c r="AP18" s="48"/>
      <c r="AQ18" s="48"/>
      <c r="AR18" s="48"/>
      <c r="AS18" s="48"/>
      <c r="AT18" s="48"/>
      <c r="AU18" s="48"/>
      <c r="AV18" s="48"/>
      <c r="AW18" s="48"/>
      <c r="AX18" s="48"/>
      <c r="AY18" s="48"/>
      <c r="AZ18" s="48"/>
      <c r="BA18" s="48"/>
      <c r="BB18" s="48"/>
      <c r="BC18" s="48"/>
      <c r="BD18" s="48"/>
      <c r="BE18" s="48"/>
      <c r="BF18" s="48"/>
      <c r="BG18" s="48"/>
      <c r="BH18" s="48"/>
      <c r="BI18" s="48"/>
      <c r="BJ18" s="48"/>
      <c r="BK18" s="48"/>
      <c r="BL18" s="48"/>
      <c r="BM18" s="48"/>
      <c r="BN18" s="48"/>
      <c r="BO18" s="48"/>
      <c r="BP18" s="48"/>
      <c r="BQ18" s="48"/>
      <c r="BR18" s="48"/>
      <c r="BS18" s="48"/>
      <c r="BT18" s="48"/>
      <c r="BU18" s="48"/>
      <c r="BV18" s="48"/>
      <c r="BW18" s="48"/>
      <c r="BX18" s="48"/>
      <c r="BY18" s="48"/>
      <c r="BZ18" s="48"/>
      <c r="CA18" s="48"/>
      <c r="CB18" s="48"/>
      <c r="CC18" s="48"/>
      <c r="CD18" s="48"/>
      <c r="CE18" s="48"/>
      <c r="CF18" s="48"/>
      <c r="CG18" s="48"/>
      <c r="CH18" s="48"/>
      <c r="CI18" s="48"/>
      <c r="CJ18" s="48"/>
      <c r="CK18" s="48"/>
      <c r="CL18" s="48"/>
      <c r="CM18" s="48"/>
      <c r="CN18" s="48"/>
      <c r="CO18" s="48"/>
      <c r="CP18" s="48"/>
      <c r="CQ18" s="48"/>
      <c r="CR18" s="48"/>
      <c r="CS18" s="48"/>
      <c r="CT18" s="48"/>
      <c r="CU18" s="48"/>
      <c r="CV18" s="48"/>
      <c r="CW18" s="48"/>
      <c r="CX18" s="48"/>
      <c r="CY18" s="48"/>
      <c r="CZ18" s="48"/>
      <c r="DA18" s="48"/>
      <c r="DB18" s="48"/>
      <c r="DC18" s="48"/>
      <c r="DD18" s="48"/>
      <c r="DE18" s="48"/>
      <c r="DF18" s="48"/>
      <c r="DG18" s="48"/>
      <c r="DH18" s="48"/>
    </row>
    <row r="19" spans="1:112" x14ac:dyDescent="0.15">
      <c r="A19" s="60" t="s">
        <v>588</v>
      </c>
      <c r="B19" s="60" t="s">
        <v>588</v>
      </c>
      <c r="C19" s="60" t="s">
        <v>179</v>
      </c>
      <c r="D19" s="60" t="s">
        <v>18</v>
      </c>
      <c r="E19" s="60" t="s">
        <v>296</v>
      </c>
      <c r="F19" s="60" t="s">
        <v>132</v>
      </c>
      <c r="G19" s="60">
        <v>1296</v>
      </c>
      <c r="H19" s="60">
        <v>2700</v>
      </c>
      <c r="I19" s="60">
        <v>648</v>
      </c>
      <c r="J19" s="64"/>
      <c r="N19" s="64"/>
      <c r="O19" s="48"/>
      <c r="P19" s="48"/>
      <c r="Q19" s="48"/>
      <c r="R19" s="48"/>
      <c r="S19" s="48"/>
      <c r="T19" s="48"/>
      <c r="U19" s="48"/>
      <c r="V19" s="48"/>
      <c r="W19" s="48"/>
      <c r="X19" s="48"/>
      <c r="Y19" s="48"/>
      <c r="Z19" s="48"/>
      <c r="AA19" s="48"/>
      <c r="AB19" s="48"/>
      <c r="AC19" s="48"/>
      <c r="AD19" s="48"/>
      <c r="AE19" s="48"/>
      <c r="AF19" s="48"/>
      <c r="AG19" s="48"/>
      <c r="AH19" s="48"/>
      <c r="AI19" s="48"/>
      <c r="AJ19" s="48"/>
      <c r="AK19" s="48"/>
      <c r="AL19" s="48"/>
      <c r="AM19" s="48"/>
      <c r="AN19" s="48"/>
      <c r="AO19" s="48"/>
      <c r="AP19" s="48"/>
      <c r="AQ19" s="48"/>
      <c r="AR19" s="48"/>
      <c r="AS19" s="48"/>
      <c r="AT19" s="48"/>
      <c r="AU19" s="48"/>
      <c r="AV19" s="48"/>
      <c r="AW19" s="48"/>
      <c r="AX19" s="48"/>
      <c r="AY19" s="48"/>
      <c r="AZ19" s="48"/>
      <c r="BA19" s="48"/>
      <c r="BB19" s="48"/>
      <c r="BC19" s="48"/>
      <c r="BD19" s="48"/>
      <c r="BE19" s="48"/>
      <c r="BF19" s="48"/>
      <c r="BG19" s="48"/>
      <c r="BH19" s="48"/>
      <c r="BI19" s="48"/>
      <c r="BJ19" s="48"/>
      <c r="BK19" s="48"/>
      <c r="BL19" s="48"/>
      <c r="BM19" s="48"/>
      <c r="BN19" s="48"/>
      <c r="BO19" s="48"/>
      <c r="BP19" s="48"/>
      <c r="BQ19" s="48"/>
      <c r="BR19" s="48"/>
      <c r="BS19" s="48"/>
      <c r="BT19" s="48"/>
      <c r="BU19" s="48"/>
      <c r="BV19" s="48"/>
      <c r="BW19" s="48"/>
      <c r="BX19" s="48"/>
      <c r="BY19" s="48"/>
      <c r="BZ19" s="48"/>
      <c r="CA19" s="48"/>
      <c r="CB19" s="48"/>
      <c r="CC19" s="48"/>
      <c r="CD19" s="48"/>
      <c r="CE19" s="48"/>
      <c r="CF19" s="48"/>
      <c r="CG19" s="48"/>
      <c r="CH19" s="48"/>
      <c r="CI19" s="48"/>
      <c r="CJ19" s="48"/>
      <c r="CK19" s="48"/>
      <c r="CL19" s="48"/>
      <c r="CM19" s="48"/>
      <c r="CN19" s="48"/>
      <c r="CO19" s="48"/>
      <c r="CP19" s="48"/>
      <c r="CQ19" s="48"/>
      <c r="CR19" s="48"/>
      <c r="CS19" s="48"/>
      <c r="CT19" s="48"/>
      <c r="CU19" s="48"/>
      <c r="CV19" s="48"/>
      <c r="CW19" s="48"/>
      <c r="CX19" s="48"/>
      <c r="CY19" s="48"/>
      <c r="CZ19" s="48"/>
      <c r="DA19" s="48"/>
      <c r="DB19" s="48"/>
      <c r="DC19" s="48"/>
      <c r="DD19" s="48"/>
      <c r="DE19" s="48"/>
      <c r="DF19" s="48"/>
      <c r="DG19" s="48"/>
      <c r="DH19" s="48"/>
    </row>
    <row r="20" spans="1:112" x14ac:dyDescent="0.15">
      <c r="A20" s="60" t="s">
        <v>587</v>
      </c>
      <c r="B20" s="60" t="s">
        <v>587</v>
      </c>
      <c r="C20" s="60" t="s">
        <v>48</v>
      </c>
      <c r="D20" s="60" t="s">
        <v>18</v>
      </c>
      <c r="E20" s="60" t="s">
        <v>380</v>
      </c>
      <c r="F20" s="60" t="s">
        <v>116</v>
      </c>
      <c r="G20" s="60">
        <v>0</v>
      </c>
      <c r="H20" s="61">
        <v>1458</v>
      </c>
      <c r="I20" s="60">
        <v>648</v>
      </c>
      <c r="J20" s="64"/>
      <c r="N20" s="64"/>
      <c r="O20" s="48"/>
      <c r="P20" s="48"/>
      <c r="Q20" s="48"/>
      <c r="R20" s="48"/>
      <c r="S20" s="48"/>
      <c r="T20" s="48"/>
      <c r="U20" s="48"/>
      <c r="V20" s="48"/>
      <c r="W20" s="48"/>
      <c r="X20" s="48"/>
      <c r="Y20" s="48"/>
      <c r="Z20" s="48"/>
      <c r="AA20" s="48"/>
      <c r="AB20" s="48"/>
      <c r="AC20" s="48"/>
      <c r="AD20" s="48"/>
      <c r="AE20" s="48"/>
      <c r="AF20" s="48"/>
      <c r="AG20" s="48"/>
      <c r="AH20" s="48"/>
      <c r="AI20" s="48"/>
      <c r="AJ20" s="48"/>
      <c r="AK20" s="48"/>
      <c r="AL20" s="48"/>
      <c r="AM20" s="48"/>
      <c r="AN20" s="48"/>
      <c r="AO20" s="48"/>
      <c r="AP20" s="48"/>
      <c r="AQ20" s="48"/>
      <c r="AR20" s="48"/>
      <c r="AS20" s="48"/>
      <c r="AT20" s="48"/>
      <c r="AU20" s="48"/>
      <c r="AV20" s="48"/>
      <c r="AW20" s="48"/>
      <c r="AX20" s="48"/>
      <c r="AY20" s="48"/>
      <c r="AZ20" s="48"/>
      <c r="BA20" s="48"/>
      <c r="BB20" s="48"/>
      <c r="BC20" s="48"/>
      <c r="BD20" s="48"/>
      <c r="BE20" s="48"/>
      <c r="BF20" s="48"/>
      <c r="BG20" s="48"/>
      <c r="BH20" s="48"/>
      <c r="BI20" s="48"/>
      <c r="BJ20" s="48"/>
      <c r="BK20" s="48"/>
      <c r="BL20" s="48"/>
      <c r="BM20" s="48"/>
      <c r="BN20" s="48"/>
      <c r="BO20" s="48"/>
      <c r="BP20" s="48"/>
      <c r="BQ20" s="48"/>
      <c r="BR20" s="48"/>
      <c r="BS20" s="48"/>
      <c r="BT20" s="48"/>
      <c r="BU20" s="48"/>
      <c r="BV20" s="48"/>
      <c r="BW20" s="48"/>
      <c r="BX20" s="48"/>
      <c r="BY20" s="48"/>
      <c r="BZ20" s="48"/>
      <c r="CA20" s="48"/>
      <c r="CB20" s="48"/>
      <c r="CC20" s="48"/>
      <c r="CD20" s="48"/>
      <c r="CE20" s="48"/>
      <c r="CF20" s="48"/>
      <c r="CG20" s="48"/>
      <c r="CH20" s="48"/>
      <c r="CI20" s="48"/>
      <c r="CJ20" s="48"/>
      <c r="CK20" s="48"/>
      <c r="CL20" s="48"/>
      <c r="CM20" s="48"/>
      <c r="CN20" s="48"/>
      <c r="CO20" s="48"/>
      <c r="CP20" s="48"/>
      <c r="CQ20" s="48"/>
      <c r="CR20" s="48"/>
      <c r="CS20" s="48"/>
      <c r="CT20" s="48"/>
      <c r="CU20" s="48"/>
      <c r="CV20" s="48"/>
      <c r="CW20" s="48"/>
      <c r="CX20" s="48"/>
      <c r="CY20" s="48"/>
      <c r="CZ20" s="48"/>
      <c r="DA20" s="48"/>
      <c r="DB20" s="48"/>
      <c r="DC20" s="48"/>
      <c r="DD20" s="48"/>
      <c r="DE20" s="48"/>
      <c r="DF20" s="48"/>
      <c r="DG20" s="48"/>
      <c r="DH20" s="48"/>
    </row>
    <row r="21" spans="1:112" x14ac:dyDescent="0.15">
      <c r="A21" s="60" t="s">
        <v>586</v>
      </c>
      <c r="B21" s="60" t="s">
        <v>586</v>
      </c>
      <c r="C21" s="60" t="s">
        <v>49</v>
      </c>
      <c r="D21" s="60" t="s">
        <v>585</v>
      </c>
      <c r="E21" s="60" t="s">
        <v>584</v>
      </c>
      <c r="F21" s="60" t="s">
        <v>117</v>
      </c>
      <c r="G21" s="62">
        <v>1620</v>
      </c>
      <c r="H21" s="61">
        <v>8640</v>
      </c>
      <c r="J21" s="64"/>
      <c r="N21" s="64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48"/>
      <c r="Z21" s="48"/>
      <c r="AA21" s="48"/>
      <c r="AB21" s="48"/>
      <c r="AC21" s="48"/>
      <c r="AD21" s="48"/>
      <c r="AE21" s="48"/>
      <c r="AF21" s="48"/>
      <c r="AG21" s="48"/>
      <c r="AH21" s="48"/>
      <c r="AI21" s="48"/>
      <c r="AJ21" s="48"/>
      <c r="AK21" s="48"/>
      <c r="AL21" s="48"/>
      <c r="AM21" s="48"/>
      <c r="AN21" s="48"/>
      <c r="AO21" s="48"/>
      <c r="AP21" s="48"/>
      <c r="AQ21" s="48"/>
      <c r="AR21" s="48"/>
      <c r="AS21" s="48"/>
      <c r="AT21" s="48"/>
      <c r="AU21" s="48"/>
      <c r="AV21" s="48"/>
      <c r="AW21" s="48"/>
      <c r="AX21" s="48"/>
      <c r="AY21" s="48"/>
      <c r="AZ21" s="48"/>
      <c r="BA21" s="48"/>
      <c r="BB21" s="48"/>
      <c r="BC21" s="48"/>
      <c r="BD21" s="48"/>
      <c r="BE21" s="48"/>
      <c r="BF21" s="48"/>
      <c r="BG21" s="48"/>
      <c r="BH21" s="48"/>
      <c r="BI21" s="48"/>
      <c r="BJ21" s="48"/>
      <c r="BK21" s="48"/>
      <c r="BL21" s="48"/>
      <c r="BM21" s="48"/>
      <c r="BN21" s="48"/>
      <c r="BO21" s="48"/>
      <c r="BP21" s="48"/>
      <c r="BQ21" s="48"/>
      <c r="BR21" s="48"/>
      <c r="BS21" s="48"/>
      <c r="BT21" s="48"/>
      <c r="BU21" s="48"/>
      <c r="BV21" s="48"/>
      <c r="BW21" s="48"/>
      <c r="BX21" s="48"/>
      <c r="BY21" s="48"/>
      <c r="BZ21" s="48"/>
      <c r="CA21" s="48"/>
      <c r="CB21" s="48"/>
      <c r="CC21" s="48"/>
      <c r="CD21" s="48"/>
      <c r="CE21" s="48"/>
      <c r="CF21" s="48"/>
      <c r="CG21" s="48"/>
      <c r="CH21" s="48"/>
      <c r="CI21" s="48"/>
      <c r="CJ21" s="48"/>
      <c r="CK21" s="48"/>
      <c r="CL21" s="48"/>
      <c r="CM21" s="48"/>
      <c r="CN21" s="48"/>
      <c r="CO21" s="48"/>
      <c r="CP21" s="48"/>
      <c r="CQ21" s="48"/>
      <c r="CR21" s="48"/>
      <c r="CS21" s="48"/>
      <c r="CT21" s="48"/>
      <c r="CU21" s="48"/>
      <c r="CV21" s="48"/>
      <c r="CW21" s="48"/>
      <c r="CX21" s="48"/>
      <c r="CY21" s="48"/>
      <c r="CZ21" s="48"/>
      <c r="DA21" s="48"/>
      <c r="DB21" s="48"/>
      <c r="DC21" s="48"/>
      <c r="DD21" s="48"/>
      <c r="DE21" s="48"/>
      <c r="DF21" s="48"/>
      <c r="DG21" s="48"/>
      <c r="DH21" s="48"/>
    </row>
    <row r="22" spans="1:112" x14ac:dyDescent="0.15">
      <c r="A22" s="60" t="s">
        <v>583</v>
      </c>
      <c r="B22" s="60" t="s">
        <v>583</v>
      </c>
      <c r="C22" s="60" t="s">
        <v>50</v>
      </c>
      <c r="D22" s="60" t="s">
        <v>582</v>
      </c>
      <c r="E22" s="60" t="s">
        <v>581</v>
      </c>
      <c r="F22" s="60" t="s">
        <v>117</v>
      </c>
      <c r="G22" s="62">
        <v>1620</v>
      </c>
      <c r="H22" s="61">
        <v>5400</v>
      </c>
      <c r="J22" s="64"/>
      <c r="N22" s="64"/>
      <c r="O22" s="48"/>
      <c r="P22" s="48"/>
      <c r="Q22" s="48"/>
      <c r="R22" s="48"/>
      <c r="S22" s="48"/>
      <c r="T22" s="48"/>
      <c r="U22" s="48"/>
      <c r="V22" s="48"/>
      <c r="W22" s="48"/>
      <c r="X22" s="48"/>
      <c r="Y22" s="48"/>
      <c r="Z22" s="48"/>
      <c r="AA22" s="48"/>
      <c r="AB22" s="48"/>
      <c r="AC22" s="48"/>
      <c r="AD22" s="48"/>
      <c r="AE22" s="48"/>
      <c r="AF22" s="48"/>
      <c r="AG22" s="48"/>
      <c r="AH22" s="48"/>
      <c r="AI22" s="48"/>
      <c r="AJ22" s="48"/>
      <c r="AK22" s="48"/>
      <c r="AL22" s="48"/>
      <c r="AM22" s="48"/>
      <c r="AN22" s="48"/>
      <c r="AO22" s="48"/>
      <c r="AP22" s="48"/>
      <c r="AQ22" s="48"/>
      <c r="AR22" s="48"/>
      <c r="AS22" s="48"/>
      <c r="AT22" s="48"/>
      <c r="AU22" s="48"/>
      <c r="AV22" s="48"/>
      <c r="AW22" s="48"/>
      <c r="AX22" s="48"/>
      <c r="AY22" s="48"/>
      <c r="AZ22" s="48"/>
      <c r="BA22" s="48"/>
      <c r="BB22" s="48"/>
      <c r="BC22" s="48"/>
      <c r="BD22" s="48"/>
      <c r="BE22" s="48"/>
      <c r="BF22" s="48"/>
      <c r="BG22" s="48"/>
      <c r="BH22" s="48"/>
      <c r="BI22" s="48"/>
      <c r="BJ22" s="48"/>
      <c r="BK22" s="48"/>
      <c r="BL22" s="48"/>
      <c r="BM22" s="48"/>
      <c r="BN22" s="48"/>
      <c r="BO22" s="48"/>
      <c r="BP22" s="48"/>
      <c r="BQ22" s="48"/>
      <c r="BR22" s="48"/>
      <c r="BS22" s="48"/>
      <c r="BT22" s="48"/>
      <c r="BU22" s="48"/>
      <c r="BV22" s="48"/>
      <c r="BW22" s="48"/>
      <c r="BX22" s="48"/>
      <c r="BY22" s="48"/>
      <c r="BZ22" s="48"/>
      <c r="CA22" s="48"/>
      <c r="CB22" s="48"/>
      <c r="CC22" s="48"/>
      <c r="CD22" s="48"/>
      <c r="CE22" s="48"/>
      <c r="CF22" s="48"/>
      <c r="CG22" s="48"/>
      <c r="CH22" s="48"/>
      <c r="CI22" s="48"/>
      <c r="CJ22" s="48"/>
      <c r="CK22" s="48"/>
      <c r="CL22" s="48"/>
      <c r="CM22" s="48"/>
      <c r="CN22" s="48"/>
      <c r="CO22" s="48"/>
      <c r="CP22" s="48"/>
      <c r="CQ22" s="48"/>
      <c r="CR22" s="48"/>
      <c r="CS22" s="48"/>
      <c r="CT22" s="48"/>
      <c r="CU22" s="48"/>
      <c r="CV22" s="48"/>
      <c r="CW22" s="48"/>
      <c r="CX22" s="48"/>
      <c r="CY22" s="48"/>
      <c r="CZ22" s="48"/>
      <c r="DA22" s="48"/>
      <c r="DB22" s="48"/>
      <c r="DC22" s="48"/>
      <c r="DD22" s="48"/>
      <c r="DE22" s="48"/>
      <c r="DF22" s="48"/>
      <c r="DG22" s="48"/>
      <c r="DH22" s="48"/>
    </row>
    <row r="23" spans="1:112" x14ac:dyDescent="0.15">
      <c r="A23" s="60" t="s">
        <v>580</v>
      </c>
      <c r="B23" s="60" t="s">
        <v>579</v>
      </c>
      <c r="C23" s="60" t="s">
        <v>51</v>
      </c>
      <c r="D23" s="60" t="s">
        <v>19</v>
      </c>
      <c r="E23" s="60" t="s">
        <v>578</v>
      </c>
      <c r="F23" s="60" t="s">
        <v>132</v>
      </c>
      <c r="G23" s="62">
        <v>1620</v>
      </c>
      <c r="H23" s="61">
        <v>4356</v>
      </c>
      <c r="J23" s="64"/>
      <c r="N23" s="64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  <c r="AA23" s="48"/>
      <c r="AB23" s="48"/>
      <c r="AC23" s="48"/>
      <c r="AD23" s="48"/>
      <c r="AE23" s="48"/>
      <c r="AF23" s="48"/>
      <c r="AG23" s="48"/>
      <c r="AH23" s="48"/>
      <c r="AI23" s="48"/>
      <c r="AJ23" s="48"/>
      <c r="AK23" s="48"/>
      <c r="AL23" s="48"/>
      <c r="AM23" s="48"/>
      <c r="AN23" s="48"/>
      <c r="AO23" s="48"/>
      <c r="AP23" s="48"/>
      <c r="AQ23" s="48"/>
      <c r="AR23" s="48"/>
      <c r="AS23" s="48"/>
      <c r="AT23" s="48"/>
      <c r="AU23" s="48"/>
      <c r="AV23" s="48"/>
      <c r="AW23" s="48"/>
      <c r="AX23" s="48"/>
      <c r="AY23" s="48"/>
      <c r="AZ23" s="48"/>
      <c r="BA23" s="48"/>
      <c r="BB23" s="48"/>
      <c r="BC23" s="48"/>
      <c r="BD23" s="48"/>
      <c r="BE23" s="48"/>
      <c r="BF23" s="48"/>
      <c r="BG23" s="48"/>
      <c r="BH23" s="48"/>
      <c r="BI23" s="48"/>
      <c r="BJ23" s="48"/>
      <c r="BK23" s="48"/>
      <c r="BL23" s="48"/>
      <c r="BM23" s="48"/>
      <c r="BN23" s="48"/>
      <c r="BO23" s="48"/>
      <c r="BP23" s="48"/>
      <c r="BQ23" s="48"/>
      <c r="BR23" s="48"/>
      <c r="BS23" s="48"/>
      <c r="BT23" s="48"/>
      <c r="BU23" s="48"/>
      <c r="BV23" s="48"/>
      <c r="BW23" s="48"/>
      <c r="BX23" s="48"/>
      <c r="BY23" s="48"/>
      <c r="BZ23" s="48"/>
      <c r="CA23" s="48"/>
      <c r="CB23" s="48"/>
      <c r="CC23" s="48"/>
      <c r="CD23" s="48"/>
      <c r="CE23" s="48"/>
      <c r="CF23" s="48"/>
      <c r="CG23" s="48"/>
      <c r="CH23" s="48"/>
      <c r="CI23" s="48"/>
      <c r="CJ23" s="48"/>
      <c r="CK23" s="48"/>
      <c r="CL23" s="48"/>
      <c r="CM23" s="48"/>
      <c r="CN23" s="48"/>
      <c r="CO23" s="48"/>
      <c r="CP23" s="48"/>
      <c r="CQ23" s="48"/>
      <c r="CR23" s="48"/>
      <c r="CS23" s="48"/>
      <c r="CT23" s="48"/>
      <c r="CU23" s="48"/>
      <c r="CV23" s="48"/>
      <c r="CW23" s="48"/>
      <c r="CX23" s="48"/>
      <c r="CY23" s="48"/>
      <c r="CZ23" s="48"/>
      <c r="DA23" s="48"/>
      <c r="DB23" s="48"/>
      <c r="DC23" s="48"/>
      <c r="DD23" s="48"/>
      <c r="DE23" s="48"/>
      <c r="DF23" s="48"/>
      <c r="DG23" s="48"/>
      <c r="DH23" s="48"/>
    </row>
    <row r="24" spans="1:112" x14ac:dyDescent="0.15">
      <c r="A24" s="60" t="s">
        <v>577</v>
      </c>
      <c r="B24" s="60" t="s">
        <v>576</v>
      </c>
      <c r="C24" s="60" t="s">
        <v>52</v>
      </c>
      <c r="D24" s="60" t="s">
        <v>19</v>
      </c>
      <c r="E24" s="60" t="s">
        <v>376</v>
      </c>
      <c r="F24" s="60" t="s">
        <v>132</v>
      </c>
      <c r="G24" s="62">
        <v>1620</v>
      </c>
      <c r="H24" s="61">
        <v>4104</v>
      </c>
      <c r="J24" s="64"/>
      <c r="N24" s="64"/>
      <c r="O24" s="48"/>
      <c r="P24" s="48"/>
      <c r="Q24" s="48"/>
      <c r="R24" s="48"/>
      <c r="S24" s="48"/>
      <c r="T24" s="48"/>
      <c r="U24" s="48"/>
      <c r="V24" s="48"/>
      <c r="W24" s="48"/>
      <c r="X24" s="48"/>
      <c r="Y24" s="48"/>
      <c r="Z24" s="48"/>
      <c r="AA24" s="48"/>
      <c r="AB24" s="48"/>
      <c r="AC24" s="48"/>
      <c r="AD24" s="48"/>
      <c r="AE24" s="48"/>
      <c r="AF24" s="48"/>
      <c r="AG24" s="48"/>
      <c r="AH24" s="48"/>
      <c r="AI24" s="48"/>
      <c r="AJ24" s="48"/>
      <c r="AK24" s="48"/>
      <c r="AL24" s="48"/>
      <c r="AM24" s="48"/>
      <c r="AN24" s="48"/>
      <c r="AO24" s="48"/>
      <c r="AP24" s="48"/>
      <c r="AQ24" s="48"/>
      <c r="AR24" s="48"/>
      <c r="AS24" s="48"/>
      <c r="AT24" s="48"/>
      <c r="AU24" s="48"/>
      <c r="AV24" s="48"/>
      <c r="AW24" s="48"/>
      <c r="AX24" s="48"/>
      <c r="AY24" s="48"/>
      <c r="AZ24" s="48"/>
      <c r="BA24" s="48"/>
      <c r="BB24" s="48"/>
      <c r="BC24" s="48"/>
      <c r="BD24" s="48"/>
      <c r="BE24" s="48"/>
      <c r="BF24" s="48"/>
      <c r="BG24" s="48"/>
      <c r="BH24" s="48"/>
      <c r="BI24" s="48"/>
      <c r="BJ24" s="48"/>
      <c r="BK24" s="48"/>
      <c r="BL24" s="48"/>
      <c r="BM24" s="48"/>
      <c r="BN24" s="48"/>
      <c r="BO24" s="48"/>
      <c r="BP24" s="48"/>
      <c r="BQ24" s="48"/>
      <c r="BR24" s="48"/>
      <c r="BS24" s="48"/>
      <c r="BT24" s="48"/>
      <c r="BU24" s="48"/>
      <c r="BV24" s="48"/>
      <c r="BW24" s="48"/>
      <c r="BX24" s="48"/>
      <c r="BY24" s="48"/>
      <c r="BZ24" s="48"/>
      <c r="CA24" s="48"/>
      <c r="CB24" s="48"/>
      <c r="CC24" s="48"/>
      <c r="CD24" s="48"/>
      <c r="CE24" s="48"/>
      <c r="CF24" s="48"/>
      <c r="CG24" s="48"/>
      <c r="CH24" s="48"/>
      <c r="CI24" s="48"/>
      <c r="CJ24" s="48"/>
      <c r="CK24" s="48"/>
      <c r="CL24" s="48"/>
      <c r="CM24" s="48"/>
      <c r="CN24" s="48"/>
      <c r="CO24" s="48"/>
      <c r="CP24" s="48"/>
      <c r="CQ24" s="48"/>
      <c r="CR24" s="48"/>
      <c r="CS24" s="48"/>
      <c r="CT24" s="48"/>
      <c r="CU24" s="48"/>
      <c r="CV24" s="48"/>
      <c r="CW24" s="48"/>
      <c r="CX24" s="48"/>
      <c r="CY24" s="48"/>
      <c r="CZ24" s="48"/>
      <c r="DA24" s="48"/>
      <c r="DB24" s="48"/>
      <c r="DC24" s="48"/>
      <c r="DD24" s="48"/>
      <c r="DE24" s="48"/>
      <c r="DF24" s="48"/>
      <c r="DG24" s="48"/>
      <c r="DH24" s="48"/>
    </row>
    <row r="25" spans="1:112" x14ac:dyDescent="0.15">
      <c r="A25" s="60" t="s">
        <v>575</v>
      </c>
      <c r="B25" s="60" t="s">
        <v>575</v>
      </c>
      <c r="C25" s="60" t="s">
        <v>53</v>
      </c>
      <c r="D25" s="60" t="s">
        <v>19</v>
      </c>
      <c r="E25" s="60" t="s">
        <v>574</v>
      </c>
      <c r="F25" s="60" t="s">
        <v>132</v>
      </c>
      <c r="G25" s="62">
        <v>1620</v>
      </c>
      <c r="H25" s="61">
        <v>4104</v>
      </c>
      <c r="J25" s="64"/>
      <c r="N25" s="64" t="s">
        <v>39</v>
      </c>
      <c r="O25" s="64"/>
      <c r="P25" s="64"/>
      <c r="Q25" s="64"/>
      <c r="R25" s="64"/>
      <c r="S25" s="64"/>
      <c r="T25" s="64"/>
      <c r="U25" s="64" t="s">
        <v>91</v>
      </c>
      <c r="V25" s="64"/>
      <c r="W25" s="64"/>
      <c r="X25" s="64"/>
      <c r="Y25" s="64"/>
      <c r="Z25" s="64"/>
      <c r="AA25" s="64"/>
      <c r="AB25" s="64"/>
      <c r="AC25" s="64"/>
      <c r="AD25" s="64"/>
      <c r="AE25" s="64"/>
      <c r="AF25" s="64"/>
      <c r="AG25" s="64"/>
      <c r="AH25" s="64"/>
      <c r="AI25" s="64"/>
      <c r="AJ25" s="64"/>
      <c r="AK25" s="64"/>
      <c r="AL25" s="64"/>
      <c r="AM25" s="64"/>
      <c r="AN25" s="64"/>
      <c r="AO25" s="64"/>
      <c r="AP25" s="64"/>
      <c r="AQ25" s="64"/>
      <c r="AR25" s="64"/>
      <c r="AS25" s="64"/>
      <c r="AT25" s="64"/>
      <c r="AU25" s="64"/>
      <c r="AV25" s="64"/>
      <c r="AW25" s="64"/>
      <c r="AX25" s="64"/>
      <c r="AY25" s="64"/>
      <c r="AZ25" s="64"/>
      <c r="BA25" s="64"/>
      <c r="BB25" s="64"/>
      <c r="BC25" s="64"/>
      <c r="BD25" s="64"/>
      <c r="BE25" s="64"/>
      <c r="BF25" s="64"/>
      <c r="BG25" s="64"/>
      <c r="BH25" s="64"/>
      <c r="BI25" s="64"/>
      <c r="BJ25" s="64"/>
      <c r="BK25" s="64"/>
      <c r="BL25" s="64"/>
      <c r="BM25" s="64"/>
      <c r="BN25" s="64"/>
      <c r="BO25" s="64"/>
      <c r="BP25" s="64"/>
      <c r="BQ25" s="64"/>
      <c r="BR25" s="64"/>
      <c r="BS25" s="64"/>
      <c r="BT25" s="64"/>
      <c r="BU25" s="64"/>
      <c r="BV25" s="64"/>
      <c r="BW25" s="64"/>
      <c r="BX25" s="64"/>
      <c r="BY25" s="64"/>
      <c r="BZ25" s="64"/>
      <c r="CA25" s="64"/>
      <c r="CB25" s="64"/>
      <c r="CC25" s="64"/>
      <c r="CD25" s="64"/>
      <c r="CE25" s="64"/>
      <c r="CF25" s="64"/>
      <c r="CG25" s="64"/>
      <c r="CH25" s="64"/>
      <c r="CI25" s="64"/>
      <c r="CJ25" s="64"/>
      <c r="CK25" s="64"/>
      <c r="CL25" s="64"/>
      <c r="CM25" s="64"/>
      <c r="CN25" s="64"/>
      <c r="CO25" s="64"/>
      <c r="CP25" s="64"/>
      <c r="CQ25" s="64"/>
      <c r="CR25" s="64"/>
      <c r="CS25" s="64"/>
      <c r="CT25" s="64"/>
      <c r="CU25" s="64"/>
      <c r="CV25" s="64"/>
      <c r="CW25" s="64"/>
      <c r="CX25" s="64"/>
    </row>
    <row r="26" spans="1:112" x14ac:dyDescent="0.15">
      <c r="A26" s="60" t="s">
        <v>573</v>
      </c>
      <c r="B26" s="60" t="s">
        <v>573</v>
      </c>
      <c r="C26" s="60" t="s">
        <v>54</v>
      </c>
      <c r="D26" s="60" t="s">
        <v>19</v>
      </c>
      <c r="E26" s="60" t="s">
        <v>572</v>
      </c>
      <c r="F26" s="60" t="s">
        <v>132</v>
      </c>
      <c r="G26" s="62">
        <v>1620</v>
      </c>
      <c r="H26" s="61">
        <v>4320</v>
      </c>
      <c r="J26" s="64"/>
      <c r="N26" s="60" t="s">
        <v>31</v>
      </c>
      <c r="Q26" s="64"/>
      <c r="R26" s="64"/>
      <c r="S26" s="64"/>
      <c r="T26" s="64"/>
      <c r="U26" s="60" t="s">
        <v>90</v>
      </c>
      <c r="V26" s="64"/>
      <c r="W26" s="64"/>
      <c r="X26" s="64"/>
      <c r="Y26" s="64"/>
      <c r="Z26" s="64"/>
      <c r="AA26" s="64"/>
      <c r="AB26" s="64"/>
      <c r="AC26" s="64"/>
      <c r="AD26" s="60" t="s">
        <v>571</v>
      </c>
      <c r="AG26" s="64"/>
      <c r="AH26" s="64"/>
      <c r="AI26" s="60" t="s">
        <v>102</v>
      </c>
      <c r="AJ26" s="64"/>
      <c r="AK26" s="64"/>
      <c r="AL26" s="64"/>
      <c r="AM26" s="64"/>
      <c r="AN26" s="64"/>
      <c r="AO26" s="64"/>
      <c r="AP26" s="64"/>
      <c r="AQ26" s="64"/>
      <c r="AR26" s="64"/>
      <c r="AS26" s="64"/>
      <c r="AT26" s="64"/>
      <c r="AU26" s="64"/>
      <c r="AV26" s="64"/>
      <c r="AW26" s="64"/>
      <c r="AX26" s="64"/>
      <c r="AY26" s="64"/>
      <c r="AZ26" s="64"/>
      <c r="BA26" s="64"/>
      <c r="BB26" s="64"/>
      <c r="BC26" s="64"/>
      <c r="BD26" s="64"/>
      <c r="BE26" s="64"/>
      <c r="BF26" s="64"/>
      <c r="BG26" s="64"/>
      <c r="BH26" s="64"/>
      <c r="BI26" s="64"/>
      <c r="BJ26" s="64"/>
      <c r="BK26" s="64"/>
      <c r="BL26" s="64"/>
      <c r="BM26" s="64"/>
      <c r="BN26" s="64"/>
      <c r="BO26" s="64"/>
      <c r="BP26" s="64"/>
      <c r="BQ26" s="64"/>
      <c r="BR26" s="64"/>
      <c r="BS26" s="64"/>
      <c r="BT26" s="64"/>
      <c r="BU26" s="64"/>
      <c r="BV26" s="64"/>
      <c r="BW26" s="64"/>
      <c r="BX26" s="64"/>
      <c r="BY26" s="64"/>
      <c r="BZ26" s="64"/>
      <c r="CA26" s="64"/>
      <c r="CB26" s="64"/>
      <c r="CC26" s="64"/>
      <c r="CD26" s="64"/>
      <c r="CE26" s="64"/>
      <c r="CF26" s="64"/>
      <c r="CG26" s="64"/>
      <c r="CH26" s="64"/>
      <c r="CI26" s="64"/>
      <c r="CJ26" s="64"/>
      <c r="CK26" s="64"/>
      <c r="CL26" s="64"/>
      <c r="CM26" s="64"/>
      <c r="CN26" s="64"/>
      <c r="CO26" s="64"/>
      <c r="CP26" s="64"/>
      <c r="CQ26" s="64"/>
      <c r="CR26" s="64"/>
      <c r="CS26" s="64"/>
      <c r="CT26" s="64"/>
      <c r="CU26" s="64"/>
      <c r="CV26" s="64"/>
      <c r="CW26" s="64"/>
      <c r="CX26" s="64"/>
    </row>
    <row r="27" spans="1:112" x14ac:dyDescent="0.15">
      <c r="A27" s="60" t="s">
        <v>570</v>
      </c>
      <c r="B27" s="60" t="s">
        <v>570</v>
      </c>
      <c r="C27" s="60" t="s">
        <v>55</v>
      </c>
      <c r="D27" s="60" t="s">
        <v>19</v>
      </c>
      <c r="E27" s="60" t="s">
        <v>569</v>
      </c>
      <c r="F27" s="60" t="s">
        <v>132</v>
      </c>
      <c r="G27" s="62">
        <v>1620</v>
      </c>
      <c r="H27" s="61">
        <v>4536</v>
      </c>
      <c r="J27" s="64"/>
      <c r="N27" s="60" t="s">
        <v>568</v>
      </c>
      <c r="Q27" s="64"/>
      <c r="R27" s="64"/>
      <c r="S27" s="64"/>
      <c r="T27" s="64"/>
      <c r="U27" s="64" t="s">
        <v>92</v>
      </c>
      <c r="V27" s="64"/>
      <c r="W27" s="64"/>
      <c r="X27" s="64"/>
      <c r="Y27" s="64"/>
      <c r="Z27" s="64"/>
      <c r="AA27" s="64"/>
      <c r="AB27" s="64"/>
      <c r="AC27" s="64"/>
      <c r="AD27" s="60" t="s">
        <v>567</v>
      </c>
      <c r="AG27" s="64"/>
      <c r="AH27" s="64"/>
      <c r="AI27" s="60" t="s">
        <v>103</v>
      </c>
      <c r="AJ27" s="64"/>
      <c r="AK27" s="64"/>
      <c r="AL27" s="64"/>
      <c r="AM27" s="64"/>
      <c r="AN27" s="64"/>
      <c r="AO27" s="64"/>
      <c r="AP27" s="64"/>
      <c r="AQ27" s="64"/>
      <c r="AR27" s="64"/>
      <c r="AS27" s="64"/>
      <c r="AT27" s="64"/>
      <c r="AU27" s="64"/>
      <c r="AV27" s="64"/>
      <c r="AW27" s="64"/>
      <c r="AX27" s="64"/>
      <c r="AY27" s="64"/>
      <c r="AZ27" s="64"/>
      <c r="BA27" s="64"/>
      <c r="BB27" s="64"/>
      <c r="BC27" s="64"/>
      <c r="BD27" s="64"/>
      <c r="BE27" s="64"/>
      <c r="BF27" s="64"/>
      <c r="BG27" s="64"/>
      <c r="BH27" s="64"/>
      <c r="BI27" s="64"/>
      <c r="BJ27" s="64"/>
      <c r="BK27" s="64"/>
      <c r="BL27" s="64"/>
      <c r="BM27" s="64"/>
      <c r="BN27" s="64"/>
      <c r="BO27" s="64"/>
      <c r="BP27" s="64"/>
      <c r="BQ27" s="64"/>
      <c r="BR27" s="64"/>
      <c r="BS27" s="64"/>
      <c r="BT27" s="64"/>
      <c r="BU27" s="64"/>
      <c r="BV27" s="64"/>
      <c r="BW27" s="64"/>
      <c r="BX27" s="64"/>
      <c r="BY27" s="64"/>
      <c r="BZ27" s="64"/>
      <c r="CA27" s="64"/>
      <c r="CB27" s="64"/>
      <c r="CC27" s="64"/>
      <c r="CD27" s="64"/>
      <c r="CE27" s="64"/>
      <c r="CF27" s="64"/>
      <c r="CG27" s="64"/>
      <c r="CH27" s="64"/>
      <c r="CI27" s="64"/>
      <c r="CJ27" s="64"/>
      <c r="CK27" s="64"/>
      <c r="CL27" s="64"/>
      <c r="CM27" s="64"/>
      <c r="CN27" s="64"/>
      <c r="CO27" s="64"/>
      <c r="CP27" s="64"/>
      <c r="CQ27" s="64"/>
      <c r="CR27" s="64"/>
      <c r="CS27" s="64"/>
      <c r="CT27" s="64"/>
      <c r="CU27" s="64"/>
      <c r="CV27" s="64"/>
      <c r="CW27" s="64"/>
      <c r="CX27" s="64"/>
    </row>
    <row r="28" spans="1:112" x14ac:dyDescent="0.15">
      <c r="A28" s="60" t="s">
        <v>566</v>
      </c>
      <c r="B28" s="60" t="s">
        <v>566</v>
      </c>
      <c r="C28" s="60" t="s">
        <v>56</v>
      </c>
      <c r="D28" s="60" t="s">
        <v>19</v>
      </c>
      <c r="E28" s="60" t="s">
        <v>565</v>
      </c>
      <c r="F28" s="60" t="s">
        <v>132</v>
      </c>
      <c r="G28" s="62">
        <v>1620</v>
      </c>
      <c r="H28" s="61">
        <v>4104</v>
      </c>
      <c r="J28" s="64"/>
      <c r="N28" s="60" t="s">
        <v>825</v>
      </c>
      <c r="U28" s="64" t="s">
        <v>93</v>
      </c>
      <c r="AD28" s="60" t="s">
        <v>564</v>
      </c>
      <c r="AI28" s="60" t="s">
        <v>106</v>
      </c>
    </row>
    <row r="29" spans="1:112" x14ac:dyDescent="0.15">
      <c r="A29" s="60" t="s">
        <v>563</v>
      </c>
      <c r="B29" s="60" t="s">
        <v>562</v>
      </c>
      <c r="C29" s="60" t="s">
        <v>57</v>
      </c>
      <c r="D29" s="60" t="s">
        <v>19</v>
      </c>
      <c r="E29" s="60" t="s">
        <v>561</v>
      </c>
      <c r="F29" s="60" t="s">
        <v>132</v>
      </c>
      <c r="G29" s="62">
        <v>1620</v>
      </c>
      <c r="H29" s="61">
        <v>4320</v>
      </c>
      <c r="J29" s="64"/>
      <c r="U29" s="60" t="s">
        <v>94</v>
      </c>
      <c r="AD29" s="60" t="s">
        <v>560</v>
      </c>
    </row>
    <row r="30" spans="1:112" x14ac:dyDescent="0.15">
      <c r="A30" s="60" t="s">
        <v>559</v>
      </c>
      <c r="B30" s="60" t="s">
        <v>558</v>
      </c>
      <c r="C30" s="60" t="s">
        <v>58</v>
      </c>
      <c r="D30" s="60" t="s">
        <v>19</v>
      </c>
      <c r="E30" s="60" t="s">
        <v>557</v>
      </c>
      <c r="F30" s="60" t="s">
        <v>132</v>
      </c>
      <c r="G30" s="62">
        <v>1620</v>
      </c>
      <c r="H30" s="61">
        <v>5400</v>
      </c>
      <c r="J30" s="64"/>
      <c r="U30" s="60" t="s">
        <v>104</v>
      </c>
      <c r="AD30" s="60" t="s">
        <v>556</v>
      </c>
    </row>
    <row r="31" spans="1:112" x14ac:dyDescent="0.15">
      <c r="A31" s="60" t="s">
        <v>555</v>
      </c>
      <c r="B31" s="60" t="s">
        <v>554</v>
      </c>
      <c r="C31" s="60" t="s">
        <v>59</v>
      </c>
      <c r="D31" s="60" t="s">
        <v>19</v>
      </c>
      <c r="E31" s="60" t="s">
        <v>553</v>
      </c>
      <c r="F31" s="60" t="s">
        <v>132</v>
      </c>
      <c r="G31" s="62">
        <v>1296</v>
      </c>
      <c r="H31" s="61">
        <v>3780</v>
      </c>
      <c r="J31" s="64"/>
      <c r="U31" s="60" t="s">
        <v>105</v>
      </c>
      <c r="AD31" s="60" t="s">
        <v>552</v>
      </c>
    </row>
    <row r="32" spans="1:112" x14ac:dyDescent="0.15">
      <c r="A32" s="60" t="s">
        <v>551</v>
      </c>
      <c r="B32" s="60" t="s">
        <v>551</v>
      </c>
      <c r="C32" s="60" t="s">
        <v>60</v>
      </c>
      <c r="D32" s="60" t="s">
        <v>20</v>
      </c>
      <c r="E32" s="60" t="s">
        <v>550</v>
      </c>
      <c r="F32" s="60" t="s">
        <v>132</v>
      </c>
      <c r="G32" s="62">
        <v>1296</v>
      </c>
      <c r="H32" s="61">
        <v>3780</v>
      </c>
      <c r="I32" s="60">
        <v>648</v>
      </c>
      <c r="J32" s="64"/>
      <c r="AD32" s="60" t="s">
        <v>549</v>
      </c>
    </row>
    <row r="33" spans="1:30" x14ac:dyDescent="0.15">
      <c r="A33" s="60" t="s">
        <v>548</v>
      </c>
      <c r="B33" s="60" t="s">
        <v>547</v>
      </c>
      <c r="C33" s="60" t="s">
        <v>61</v>
      </c>
      <c r="D33" s="60" t="s">
        <v>20</v>
      </c>
      <c r="E33" s="60" t="s">
        <v>546</v>
      </c>
      <c r="F33" s="60" t="s">
        <v>132</v>
      </c>
      <c r="G33" s="62">
        <v>1296</v>
      </c>
      <c r="H33" s="61">
        <v>4320</v>
      </c>
      <c r="I33" s="60">
        <v>648</v>
      </c>
      <c r="J33" s="64"/>
      <c r="AD33" s="60" t="s">
        <v>545</v>
      </c>
    </row>
    <row r="34" spans="1:30" x14ac:dyDescent="0.15">
      <c r="A34" s="60" t="s">
        <v>544</v>
      </c>
      <c r="B34" s="60" t="s">
        <v>543</v>
      </c>
      <c r="C34" s="60" t="s">
        <v>62</v>
      </c>
      <c r="D34" s="60" t="s">
        <v>20</v>
      </c>
      <c r="E34" s="60" t="s">
        <v>542</v>
      </c>
      <c r="F34" s="60" t="s">
        <v>117</v>
      </c>
      <c r="G34" s="62">
        <v>1620</v>
      </c>
      <c r="H34" s="61">
        <v>5400</v>
      </c>
      <c r="J34" s="64"/>
      <c r="AD34" s="60" t="s">
        <v>541</v>
      </c>
    </row>
    <row r="35" spans="1:30" x14ac:dyDescent="0.15">
      <c r="A35" s="60" t="s">
        <v>540</v>
      </c>
      <c r="B35" s="60" t="s">
        <v>539</v>
      </c>
      <c r="C35" s="60" t="s">
        <v>63</v>
      </c>
      <c r="D35" s="60" t="s">
        <v>20</v>
      </c>
      <c r="E35" s="60" t="s">
        <v>365</v>
      </c>
      <c r="F35" s="60" t="s">
        <v>117</v>
      </c>
      <c r="G35" s="62">
        <v>1620</v>
      </c>
      <c r="H35" s="61">
        <v>7560</v>
      </c>
      <c r="J35" s="64"/>
      <c r="N35" s="60" t="s">
        <v>11</v>
      </c>
      <c r="AD35" s="60" t="s">
        <v>538</v>
      </c>
    </row>
    <row r="36" spans="1:30" x14ac:dyDescent="0.15">
      <c r="A36" s="60" t="s">
        <v>537</v>
      </c>
      <c r="B36" s="60" t="s">
        <v>536</v>
      </c>
      <c r="C36" s="60" t="s">
        <v>64</v>
      </c>
      <c r="D36" s="60" t="s">
        <v>20</v>
      </c>
      <c r="E36" s="60" t="s">
        <v>535</v>
      </c>
      <c r="F36" s="60" t="s">
        <v>117</v>
      </c>
      <c r="G36" s="62">
        <v>1620</v>
      </c>
      <c r="H36" s="61">
        <v>8640</v>
      </c>
      <c r="J36" s="64"/>
      <c r="N36" s="60" t="s">
        <v>33</v>
      </c>
      <c r="AD36" s="60" t="s">
        <v>534</v>
      </c>
    </row>
    <row r="37" spans="1:30" x14ac:dyDescent="0.15">
      <c r="A37" s="60" t="s">
        <v>533</v>
      </c>
      <c r="B37" s="60" t="s">
        <v>532</v>
      </c>
      <c r="C37" s="60" t="s">
        <v>65</v>
      </c>
      <c r="D37" s="60" t="s">
        <v>20</v>
      </c>
      <c r="E37" s="60" t="s">
        <v>531</v>
      </c>
      <c r="F37" s="60" t="s">
        <v>117</v>
      </c>
      <c r="G37" s="62">
        <v>1620</v>
      </c>
      <c r="H37" s="61">
        <v>10800</v>
      </c>
      <c r="J37" s="64"/>
      <c r="N37" s="60" t="s">
        <v>34</v>
      </c>
      <c r="AD37" s="60" t="s">
        <v>530</v>
      </c>
    </row>
    <row r="38" spans="1:30" x14ac:dyDescent="0.15">
      <c r="A38" s="60" t="s">
        <v>790</v>
      </c>
      <c r="B38" s="60" t="s">
        <v>529</v>
      </c>
      <c r="C38" s="60" t="s">
        <v>66</v>
      </c>
      <c r="D38" s="60" t="s">
        <v>20</v>
      </c>
      <c r="E38" s="60" t="s">
        <v>362</v>
      </c>
      <c r="F38" s="60" t="s">
        <v>116</v>
      </c>
      <c r="G38" s="60">
        <v>0</v>
      </c>
      <c r="H38" s="61">
        <v>16200</v>
      </c>
      <c r="J38" s="64"/>
      <c r="N38" s="60" t="s">
        <v>35</v>
      </c>
      <c r="AD38" s="60" t="s">
        <v>528</v>
      </c>
    </row>
    <row r="39" spans="1:30" x14ac:dyDescent="0.15">
      <c r="A39" s="60" t="s">
        <v>527</v>
      </c>
      <c r="B39" s="60" t="s">
        <v>526</v>
      </c>
      <c r="C39" s="60" t="s">
        <v>67</v>
      </c>
      <c r="D39" s="60" t="s">
        <v>21</v>
      </c>
      <c r="E39" s="60" t="s">
        <v>361</v>
      </c>
      <c r="F39" s="60" t="s">
        <v>132</v>
      </c>
      <c r="G39" s="62">
        <v>1296</v>
      </c>
      <c r="H39" s="61">
        <v>3780</v>
      </c>
      <c r="I39" s="60">
        <v>648</v>
      </c>
      <c r="J39" s="64"/>
      <c r="N39" s="60" t="s">
        <v>872</v>
      </c>
      <c r="AD39" s="60" t="s">
        <v>525</v>
      </c>
    </row>
    <row r="40" spans="1:30" x14ac:dyDescent="0.15">
      <c r="A40" s="60" t="s">
        <v>524</v>
      </c>
      <c r="B40" s="60" t="s">
        <v>523</v>
      </c>
      <c r="C40" s="60" t="s">
        <v>68</v>
      </c>
      <c r="D40" s="60" t="s">
        <v>21</v>
      </c>
      <c r="E40" s="60" t="s">
        <v>522</v>
      </c>
      <c r="F40" s="60" t="s">
        <v>117</v>
      </c>
      <c r="G40" s="62">
        <v>1620</v>
      </c>
      <c r="H40" s="61">
        <v>5400</v>
      </c>
      <c r="J40" s="64"/>
      <c r="N40" s="60" t="s">
        <v>873</v>
      </c>
      <c r="AD40" s="60" t="s">
        <v>521</v>
      </c>
    </row>
    <row r="41" spans="1:30" x14ac:dyDescent="0.15">
      <c r="A41" s="60" t="s">
        <v>520</v>
      </c>
      <c r="B41" s="60" t="s">
        <v>519</v>
      </c>
      <c r="C41" s="60" t="s">
        <v>69</v>
      </c>
      <c r="D41" s="60" t="s">
        <v>21</v>
      </c>
      <c r="E41" s="60" t="s">
        <v>359</v>
      </c>
      <c r="F41" s="60" t="s">
        <v>117</v>
      </c>
      <c r="G41" s="62">
        <v>1620</v>
      </c>
      <c r="H41" s="61">
        <v>7560</v>
      </c>
      <c r="J41" s="64"/>
      <c r="N41" s="60" t="s">
        <v>36</v>
      </c>
      <c r="AD41" s="60" t="s">
        <v>518</v>
      </c>
    </row>
    <row r="42" spans="1:30" x14ac:dyDescent="0.15">
      <c r="A42" s="60" t="s">
        <v>517</v>
      </c>
      <c r="B42" s="60" t="s">
        <v>516</v>
      </c>
      <c r="C42" s="60" t="s">
        <v>70</v>
      </c>
      <c r="D42" s="60" t="s">
        <v>21</v>
      </c>
      <c r="E42" s="60" t="s">
        <v>358</v>
      </c>
      <c r="F42" s="60" t="s">
        <v>132</v>
      </c>
      <c r="G42" s="62">
        <v>1296</v>
      </c>
      <c r="H42" s="61">
        <v>3780</v>
      </c>
      <c r="I42" s="60">
        <v>648</v>
      </c>
      <c r="J42" s="64"/>
      <c r="AD42" s="60" t="s">
        <v>515</v>
      </c>
    </row>
    <row r="43" spans="1:30" x14ac:dyDescent="0.15">
      <c r="A43" s="60" t="s">
        <v>514</v>
      </c>
      <c r="B43" s="60" t="s">
        <v>513</v>
      </c>
      <c r="C43" s="60" t="s">
        <v>71</v>
      </c>
      <c r="D43" s="60" t="s">
        <v>21</v>
      </c>
      <c r="E43" s="60" t="s">
        <v>357</v>
      </c>
      <c r="F43" s="60" t="s">
        <v>117</v>
      </c>
      <c r="G43" s="62">
        <v>1620</v>
      </c>
      <c r="H43" s="61">
        <v>5400</v>
      </c>
      <c r="J43" s="64"/>
      <c r="N43" s="60" t="s">
        <v>3</v>
      </c>
      <c r="AD43" s="60" t="s">
        <v>512</v>
      </c>
    </row>
    <row r="44" spans="1:30" x14ac:dyDescent="0.15">
      <c r="A44" s="60" t="s">
        <v>511</v>
      </c>
      <c r="B44" s="60" t="s">
        <v>510</v>
      </c>
      <c r="C44" s="60" t="s">
        <v>72</v>
      </c>
      <c r="D44" s="60" t="s">
        <v>21</v>
      </c>
      <c r="E44" s="60" t="s">
        <v>356</v>
      </c>
      <c r="F44" s="60" t="s">
        <v>117</v>
      </c>
      <c r="G44" s="62">
        <v>1620</v>
      </c>
      <c r="H44" s="61">
        <v>7560</v>
      </c>
      <c r="J44" s="64"/>
      <c r="N44" s="60" t="s">
        <v>509</v>
      </c>
      <c r="AD44" s="60" t="s">
        <v>508</v>
      </c>
    </row>
    <row r="45" spans="1:30" x14ac:dyDescent="0.15">
      <c r="A45" s="60" t="s">
        <v>507</v>
      </c>
      <c r="B45" s="60" t="s">
        <v>506</v>
      </c>
      <c r="C45" s="60" t="s">
        <v>786</v>
      </c>
      <c r="D45" s="60" t="s">
        <v>789</v>
      </c>
      <c r="E45" s="60" t="s">
        <v>355</v>
      </c>
      <c r="F45" s="60" t="s">
        <v>132</v>
      </c>
      <c r="G45" s="62">
        <v>1296</v>
      </c>
      <c r="H45" s="61">
        <v>3780</v>
      </c>
      <c r="I45" s="60">
        <v>648</v>
      </c>
      <c r="J45" s="64"/>
      <c r="N45" s="60" t="s">
        <v>505</v>
      </c>
      <c r="AD45" s="60" t="s">
        <v>504</v>
      </c>
    </row>
    <row r="46" spans="1:30" x14ac:dyDescent="0.15">
      <c r="A46" s="60" t="s">
        <v>503</v>
      </c>
      <c r="B46" s="60" t="s">
        <v>502</v>
      </c>
      <c r="C46" s="60" t="s">
        <v>787</v>
      </c>
      <c r="D46" s="60" t="s">
        <v>789</v>
      </c>
      <c r="E46" s="60" t="s">
        <v>354</v>
      </c>
      <c r="F46" s="60" t="s">
        <v>117</v>
      </c>
      <c r="G46" s="62">
        <v>1620</v>
      </c>
      <c r="H46" s="61">
        <v>5400</v>
      </c>
      <c r="J46" s="64"/>
      <c r="N46" s="60" t="s">
        <v>501</v>
      </c>
      <c r="AD46" s="60" t="s">
        <v>500</v>
      </c>
    </row>
    <row r="47" spans="1:30" x14ac:dyDescent="0.15">
      <c r="A47" s="60" t="s">
        <v>499</v>
      </c>
      <c r="B47" s="60" t="s">
        <v>498</v>
      </c>
      <c r="C47" s="60" t="s">
        <v>788</v>
      </c>
      <c r="D47" s="60" t="s">
        <v>789</v>
      </c>
      <c r="E47" s="60" t="s">
        <v>353</v>
      </c>
      <c r="F47" s="60" t="s">
        <v>117</v>
      </c>
      <c r="G47" s="62">
        <v>1620</v>
      </c>
      <c r="H47" s="61">
        <v>7560</v>
      </c>
      <c r="J47" s="64"/>
      <c r="N47" s="60" t="s">
        <v>161</v>
      </c>
      <c r="AD47" s="60" t="s">
        <v>497</v>
      </c>
    </row>
    <row r="48" spans="1:30" x14ac:dyDescent="0.15">
      <c r="A48" s="60" t="s">
        <v>496</v>
      </c>
      <c r="B48" s="60" t="s">
        <v>496</v>
      </c>
      <c r="C48" s="60" t="s">
        <v>76</v>
      </c>
      <c r="D48" s="60" t="s">
        <v>22</v>
      </c>
      <c r="E48" s="60" t="s">
        <v>352</v>
      </c>
      <c r="F48" s="60" t="s">
        <v>116</v>
      </c>
      <c r="G48" s="60">
        <v>0</v>
      </c>
      <c r="H48" s="61">
        <v>1944</v>
      </c>
      <c r="I48" s="60">
        <v>648</v>
      </c>
      <c r="J48" s="64"/>
      <c r="N48" s="60" t="s">
        <v>162</v>
      </c>
      <c r="AD48" s="60" t="s">
        <v>495</v>
      </c>
    </row>
    <row r="49" spans="1:30" x14ac:dyDescent="0.15">
      <c r="A49" s="60" t="s">
        <v>494</v>
      </c>
      <c r="B49" s="60" t="s">
        <v>494</v>
      </c>
      <c r="C49" s="60" t="s">
        <v>77</v>
      </c>
      <c r="D49" s="60" t="s">
        <v>22</v>
      </c>
      <c r="E49" s="60" t="s">
        <v>351</v>
      </c>
      <c r="F49" s="60" t="s">
        <v>116</v>
      </c>
      <c r="G49" s="60">
        <v>0</v>
      </c>
      <c r="H49" s="61">
        <v>3240</v>
      </c>
      <c r="I49" s="60">
        <v>648</v>
      </c>
      <c r="J49" s="64"/>
      <c r="N49" s="60" t="s">
        <v>493</v>
      </c>
      <c r="AD49" s="60" t="s">
        <v>492</v>
      </c>
    </row>
    <row r="50" spans="1:30" x14ac:dyDescent="0.15">
      <c r="A50" s="60" t="s">
        <v>491</v>
      </c>
      <c r="B50" s="60" t="s">
        <v>491</v>
      </c>
      <c r="C50" s="60" t="s">
        <v>78</v>
      </c>
      <c r="D50" s="60" t="s">
        <v>22</v>
      </c>
      <c r="E50" s="60" t="s">
        <v>350</v>
      </c>
      <c r="F50" s="60" t="s">
        <v>116</v>
      </c>
      <c r="G50" s="60">
        <v>0</v>
      </c>
      <c r="H50" s="61">
        <v>3240</v>
      </c>
      <c r="I50" s="60">
        <v>648</v>
      </c>
      <c r="J50" s="64"/>
      <c r="N50" s="60" t="s">
        <v>490</v>
      </c>
      <c r="AD50" s="60" t="s">
        <v>489</v>
      </c>
    </row>
    <row r="51" spans="1:30" x14ac:dyDescent="0.15">
      <c r="A51" s="60" t="s">
        <v>488</v>
      </c>
      <c r="B51" s="60" t="s">
        <v>487</v>
      </c>
      <c r="C51" s="60" t="s">
        <v>79</v>
      </c>
      <c r="D51" s="60" t="s">
        <v>22</v>
      </c>
      <c r="E51" s="60" t="s">
        <v>486</v>
      </c>
      <c r="F51" s="60" t="s">
        <v>132</v>
      </c>
      <c r="G51" s="62">
        <v>1296</v>
      </c>
      <c r="H51" s="61">
        <v>4320</v>
      </c>
      <c r="I51" s="60">
        <v>648</v>
      </c>
      <c r="J51" s="64"/>
      <c r="N51" s="60" t="s">
        <v>485</v>
      </c>
      <c r="AD51" s="60" t="s">
        <v>484</v>
      </c>
    </row>
    <row r="52" spans="1:30" x14ac:dyDescent="0.15">
      <c r="A52" s="60" t="s">
        <v>483</v>
      </c>
      <c r="B52" s="60" t="s">
        <v>483</v>
      </c>
      <c r="C52" s="60" t="s">
        <v>80</v>
      </c>
      <c r="D52" s="60" t="s">
        <v>22</v>
      </c>
      <c r="E52" s="60" t="s">
        <v>482</v>
      </c>
      <c r="F52" s="60" t="s">
        <v>117</v>
      </c>
      <c r="G52" s="62">
        <v>1620</v>
      </c>
      <c r="H52" s="61">
        <v>5400</v>
      </c>
      <c r="J52" s="64"/>
      <c r="N52" s="60" t="s">
        <v>41</v>
      </c>
      <c r="AD52" s="60" t="s">
        <v>481</v>
      </c>
    </row>
    <row r="53" spans="1:30" x14ac:dyDescent="0.15">
      <c r="A53" s="60" t="s">
        <v>480</v>
      </c>
      <c r="B53" s="60" t="s">
        <v>480</v>
      </c>
      <c r="C53" s="60" t="s">
        <v>81</v>
      </c>
      <c r="D53" s="60" t="s">
        <v>22</v>
      </c>
      <c r="E53" s="60" t="s">
        <v>347</v>
      </c>
      <c r="F53" s="60" t="s">
        <v>117</v>
      </c>
      <c r="G53" s="62">
        <v>1620</v>
      </c>
      <c r="H53" s="61">
        <v>8640</v>
      </c>
      <c r="J53" s="64"/>
      <c r="N53" s="60" t="s">
        <v>479</v>
      </c>
      <c r="AD53" s="60" t="s">
        <v>478</v>
      </c>
    </row>
    <row r="54" spans="1:30" x14ac:dyDescent="0.15">
      <c r="A54" s="60" t="s">
        <v>477</v>
      </c>
      <c r="B54" s="60" t="s">
        <v>477</v>
      </c>
      <c r="C54" s="60" t="s">
        <v>82</v>
      </c>
      <c r="D54" s="60" t="s">
        <v>22</v>
      </c>
      <c r="E54" s="60" t="s">
        <v>346</v>
      </c>
      <c r="F54" s="60" t="s">
        <v>117</v>
      </c>
      <c r="G54" s="62">
        <v>1620</v>
      </c>
      <c r="H54" s="61">
        <v>10800</v>
      </c>
      <c r="J54" s="64"/>
      <c r="N54" s="60" t="s">
        <v>476</v>
      </c>
      <c r="AD54" s="60" t="s">
        <v>475</v>
      </c>
    </row>
    <row r="55" spans="1:30" x14ac:dyDescent="0.15">
      <c r="A55" s="60" t="s">
        <v>474</v>
      </c>
      <c r="B55" s="60" t="s">
        <v>473</v>
      </c>
      <c r="C55" s="60" t="s">
        <v>83</v>
      </c>
      <c r="D55" s="60" t="s">
        <v>22</v>
      </c>
      <c r="E55" s="60" t="s">
        <v>345</v>
      </c>
      <c r="F55" s="60" t="s">
        <v>116</v>
      </c>
      <c r="G55" s="60">
        <v>0</v>
      </c>
      <c r="H55" s="61">
        <v>28080</v>
      </c>
      <c r="J55" s="64"/>
      <c r="N55" s="60" t="s">
        <v>40</v>
      </c>
      <c r="AD55" s="60" t="s">
        <v>472</v>
      </c>
    </row>
    <row r="56" spans="1:30" x14ac:dyDescent="0.15">
      <c r="A56" s="60" t="s">
        <v>471</v>
      </c>
      <c r="B56" s="60" t="s">
        <v>471</v>
      </c>
      <c r="C56" s="60" t="s">
        <v>84</v>
      </c>
      <c r="D56" s="60" t="s">
        <v>22</v>
      </c>
      <c r="E56" s="60" t="s">
        <v>344</v>
      </c>
      <c r="F56" s="60" t="s">
        <v>116</v>
      </c>
      <c r="G56" s="60">
        <v>0</v>
      </c>
      <c r="H56" s="61">
        <v>32400</v>
      </c>
      <c r="J56" s="64"/>
      <c r="N56" s="60" t="s">
        <v>470</v>
      </c>
      <c r="AD56" s="60" t="s">
        <v>469</v>
      </c>
    </row>
    <row r="57" spans="1:30" x14ac:dyDescent="0.15">
      <c r="A57" s="60" t="s">
        <v>468</v>
      </c>
      <c r="B57" s="60" t="s">
        <v>467</v>
      </c>
      <c r="C57" s="60" t="s">
        <v>85</v>
      </c>
      <c r="D57" s="60" t="s">
        <v>23</v>
      </c>
      <c r="E57" s="60" t="s">
        <v>466</v>
      </c>
      <c r="F57" s="60" t="s">
        <v>132</v>
      </c>
      <c r="G57" s="62">
        <v>1296</v>
      </c>
      <c r="H57" s="61">
        <v>5400</v>
      </c>
      <c r="J57" s="64"/>
      <c r="N57" s="60" t="s">
        <v>465</v>
      </c>
      <c r="AD57" s="60" t="s">
        <v>97</v>
      </c>
    </row>
    <row r="58" spans="1:30" x14ac:dyDescent="0.15">
      <c r="A58" s="60" t="s">
        <v>464</v>
      </c>
      <c r="B58" s="60" t="s">
        <v>463</v>
      </c>
      <c r="C58" s="60" t="s">
        <v>86</v>
      </c>
      <c r="D58" s="60" t="s">
        <v>23</v>
      </c>
      <c r="E58" s="60" t="s">
        <v>342</v>
      </c>
      <c r="F58" s="60" t="s">
        <v>117</v>
      </c>
      <c r="G58" s="62">
        <v>1620</v>
      </c>
      <c r="H58" s="61">
        <v>7560</v>
      </c>
      <c r="J58" s="64"/>
      <c r="N58" s="60" t="s">
        <v>462</v>
      </c>
      <c r="AD58" s="60" t="s">
        <v>98</v>
      </c>
    </row>
    <row r="59" spans="1:30" x14ac:dyDescent="0.15">
      <c r="A59" s="60" t="s">
        <v>461</v>
      </c>
      <c r="B59" s="60" t="s">
        <v>460</v>
      </c>
      <c r="C59" s="60" t="s">
        <v>459</v>
      </c>
      <c r="D59" s="60" t="s">
        <v>23</v>
      </c>
      <c r="E59" s="60" t="s">
        <v>341</v>
      </c>
      <c r="F59" s="60" t="s">
        <v>117</v>
      </c>
      <c r="G59" s="62">
        <v>1620</v>
      </c>
      <c r="H59" s="61">
        <v>10800</v>
      </c>
      <c r="J59" s="64"/>
      <c r="N59" s="60" t="s">
        <v>458</v>
      </c>
      <c r="AD59" s="60" t="s">
        <v>99</v>
      </c>
    </row>
    <row r="60" spans="1:30" x14ac:dyDescent="0.15">
      <c r="A60" s="60" t="s">
        <v>457</v>
      </c>
      <c r="B60" s="60" t="s">
        <v>456</v>
      </c>
      <c r="C60" s="60" t="s">
        <v>455</v>
      </c>
      <c r="D60" s="60" t="s">
        <v>23</v>
      </c>
      <c r="E60" s="60" t="s">
        <v>340</v>
      </c>
      <c r="F60" s="60" t="s">
        <v>116</v>
      </c>
      <c r="G60" s="60">
        <v>0</v>
      </c>
      <c r="H60" s="61">
        <v>16200</v>
      </c>
      <c r="J60" s="64"/>
      <c r="N60" s="60" t="s">
        <v>454</v>
      </c>
      <c r="AD60" s="60" t="s">
        <v>453</v>
      </c>
    </row>
    <row r="61" spans="1:30" x14ac:dyDescent="0.15">
      <c r="A61" s="60" t="s">
        <v>452</v>
      </c>
      <c r="B61" s="60" t="s">
        <v>451</v>
      </c>
      <c r="C61" s="60" t="s">
        <v>167</v>
      </c>
      <c r="D61" s="60" t="s">
        <v>446</v>
      </c>
      <c r="E61" s="60" t="s">
        <v>450</v>
      </c>
      <c r="F61" s="60" t="s">
        <v>117</v>
      </c>
      <c r="G61" s="62">
        <v>1620</v>
      </c>
      <c r="H61" s="60">
        <v>6156</v>
      </c>
      <c r="J61" s="64"/>
      <c r="N61" s="60" t="s">
        <v>129</v>
      </c>
      <c r="AD61" s="60" t="s">
        <v>449</v>
      </c>
    </row>
    <row r="62" spans="1:30" x14ac:dyDescent="0.15">
      <c r="A62" s="60" t="s">
        <v>448</v>
      </c>
      <c r="B62" s="60" t="s">
        <v>447</v>
      </c>
      <c r="C62" s="60" t="s">
        <v>168</v>
      </c>
      <c r="D62" s="60" t="s">
        <v>446</v>
      </c>
      <c r="E62" s="60" t="s">
        <v>445</v>
      </c>
      <c r="F62" s="60" t="s">
        <v>117</v>
      </c>
      <c r="G62" s="62">
        <v>1296</v>
      </c>
      <c r="H62" s="60">
        <v>5076</v>
      </c>
      <c r="J62" s="64"/>
      <c r="N62" s="60" t="s">
        <v>130</v>
      </c>
      <c r="AD62" s="60" t="s">
        <v>444</v>
      </c>
    </row>
    <row r="63" spans="1:30" x14ac:dyDescent="0.15">
      <c r="A63" s="60" t="s">
        <v>443</v>
      </c>
      <c r="B63" s="60" t="s">
        <v>442</v>
      </c>
      <c r="C63" s="60" t="s">
        <v>169</v>
      </c>
      <c r="D63" s="60" t="s">
        <v>441</v>
      </c>
      <c r="E63" s="60" t="s">
        <v>440</v>
      </c>
      <c r="F63" s="60" t="s">
        <v>132</v>
      </c>
      <c r="G63" s="62">
        <v>1296</v>
      </c>
      <c r="H63" s="60">
        <v>3996</v>
      </c>
      <c r="I63" s="60">
        <v>648</v>
      </c>
      <c r="J63" s="64"/>
      <c r="N63" s="60" t="s">
        <v>131</v>
      </c>
      <c r="AD63" s="60" t="s">
        <v>439</v>
      </c>
    </row>
    <row r="64" spans="1:30" x14ac:dyDescent="0.15">
      <c r="A64" s="60" t="s">
        <v>438</v>
      </c>
      <c r="B64" s="60" t="s">
        <v>437</v>
      </c>
      <c r="C64" s="60" t="s">
        <v>170</v>
      </c>
      <c r="D64" s="60" t="s">
        <v>426</v>
      </c>
      <c r="E64" s="60" t="s">
        <v>329</v>
      </c>
      <c r="F64" s="60" t="s">
        <v>132</v>
      </c>
      <c r="G64" s="62">
        <v>1296</v>
      </c>
      <c r="H64" s="60">
        <v>3456</v>
      </c>
      <c r="I64" s="60">
        <v>648</v>
      </c>
      <c r="J64" s="64"/>
      <c r="AD64" s="60" t="s">
        <v>436</v>
      </c>
    </row>
    <row r="65" spans="1:126" x14ac:dyDescent="0.15">
      <c r="A65" s="60" t="s">
        <v>435</v>
      </c>
      <c r="B65" s="60" t="s">
        <v>434</v>
      </c>
      <c r="C65" s="60" t="s">
        <v>171</v>
      </c>
      <c r="D65" s="60" t="s">
        <v>426</v>
      </c>
      <c r="E65" s="60" t="s">
        <v>328</v>
      </c>
      <c r="F65" s="60" t="s">
        <v>117</v>
      </c>
      <c r="G65" s="62">
        <v>1620</v>
      </c>
      <c r="H65" s="60">
        <v>6156</v>
      </c>
      <c r="J65" s="64"/>
      <c r="AD65" s="60" t="s">
        <v>433</v>
      </c>
    </row>
    <row r="66" spans="1:126" x14ac:dyDescent="0.15">
      <c r="A66" s="60" t="s">
        <v>432</v>
      </c>
      <c r="B66" s="60" t="s">
        <v>431</v>
      </c>
      <c r="C66" s="60" t="s">
        <v>172</v>
      </c>
      <c r="D66" s="60" t="s">
        <v>426</v>
      </c>
      <c r="E66" s="60" t="s">
        <v>430</v>
      </c>
      <c r="F66" s="60" t="s">
        <v>117</v>
      </c>
      <c r="G66" s="60">
        <v>1296</v>
      </c>
      <c r="H66" s="60">
        <v>5076</v>
      </c>
      <c r="I66" s="60">
        <v>648</v>
      </c>
      <c r="J66" s="64"/>
      <c r="AD66" s="60" t="s">
        <v>429</v>
      </c>
    </row>
    <row r="67" spans="1:126" x14ac:dyDescent="0.15">
      <c r="A67" s="60" t="s">
        <v>428</v>
      </c>
      <c r="B67" s="60" t="s">
        <v>427</v>
      </c>
      <c r="C67" s="60" t="s">
        <v>173</v>
      </c>
      <c r="D67" s="60" t="s">
        <v>426</v>
      </c>
      <c r="E67" s="60" t="s">
        <v>326</v>
      </c>
      <c r="F67" s="60" t="s">
        <v>132</v>
      </c>
      <c r="G67" s="62">
        <v>1296</v>
      </c>
      <c r="H67" s="60">
        <v>3996</v>
      </c>
      <c r="I67" s="60">
        <v>648</v>
      </c>
      <c r="J67" s="64"/>
      <c r="AD67" s="60" t="s">
        <v>425</v>
      </c>
    </row>
    <row r="68" spans="1:126" x14ac:dyDescent="0.15">
      <c r="A68" s="60" t="s">
        <v>424</v>
      </c>
      <c r="B68" s="60" t="s">
        <v>423</v>
      </c>
      <c r="C68" s="60" t="s">
        <v>174</v>
      </c>
      <c r="D68" s="60" t="s">
        <v>422</v>
      </c>
      <c r="E68" s="60" t="s">
        <v>325</v>
      </c>
      <c r="F68" s="60" t="s">
        <v>132</v>
      </c>
      <c r="G68" s="62">
        <v>1296</v>
      </c>
      <c r="H68" s="60">
        <v>3456</v>
      </c>
      <c r="I68" s="60">
        <v>648</v>
      </c>
      <c r="J68" s="64"/>
      <c r="AD68" s="60" t="s">
        <v>421</v>
      </c>
    </row>
    <row r="69" spans="1:126" x14ac:dyDescent="0.15">
      <c r="A69" s="60" t="s">
        <v>420</v>
      </c>
      <c r="B69" s="60" t="s">
        <v>419</v>
      </c>
      <c r="C69" s="60" t="s">
        <v>418</v>
      </c>
      <c r="D69" s="60" t="s">
        <v>133</v>
      </c>
      <c r="E69" s="60" t="s">
        <v>417</v>
      </c>
      <c r="F69" s="60" t="s">
        <v>132</v>
      </c>
      <c r="G69" s="62">
        <v>1296</v>
      </c>
      <c r="H69" s="60">
        <v>4320</v>
      </c>
      <c r="I69" s="60">
        <v>648</v>
      </c>
      <c r="J69" s="64"/>
      <c r="AD69" s="60" t="s">
        <v>416</v>
      </c>
    </row>
    <row r="70" spans="1:126" x14ac:dyDescent="0.15">
      <c r="A70" s="60" t="s">
        <v>415</v>
      </c>
      <c r="B70" s="60" t="s">
        <v>414</v>
      </c>
      <c r="C70" s="60" t="s">
        <v>413</v>
      </c>
      <c r="D70" s="60" t="s">
        <v>133</v>
      </c>
      <c r="E70" s="60" t="s">
        <v>335</v>
      </c>
      <c r="F70" s="60" t="s">
        <v>132</v>
      </c>
      <c r="G70" s="62">
        <v>1296</v>
      </c>
      <c r="H70" s="60">
        <v>3240</v>
      </c>
      <c r="I70" s="60">
        <v>648</v>
      </c>
      <c r="J70" s="64"/>
      <c r="AD70" s="60" t="s">
        <v>412</v>
      </c>
    </row>
    <row r="71" spans="1:126" x14ac:dyDescent="0.15">
      <c r="A71" s="60" t="s">
        <v>411</v>
      </c>
      <c r="B71" s="60" t="s">
        <v>410</v>
      </c>
      <c r="C71" s="60" t="s">
        <v>409</v>
      </c>
      <c r="D71" s="60" t="s">
        <v>133</v>
      </c>
      <c r="E71" s="60" t="s">
        <v>295</v>
      </c>
      <c r="F71" s="60" t="s">
        <v>116</v>
      </c>
      <c r="G71" s="60">
        <v>0</v>
      </c>
      <c r="H71" s="60">
        <v>2592</v>
      </c>
      <c r="I71" s="60">
        <v>648</v>
      </c>
      <c r="J71" s="64"/>
      <c r="AD71" s="60" t="s">
        <v>408</v>
      </c>
    </row>
    <row r="72" spans="1:126" x14ac:dyDescent="0.15">
      <c r="A72" s="60" t="s">
        <v>407</v>
      </c>
      <c r="B72" s="60" t="s">
        <v>406</v>
      </c>
      <c r="C72" s="60" t="s">
        <v>405</v>
      </c>
      <c r="D72" s="60" t="s">
        <v>133</v>
      </c>
      <c r="E72" s="60" t="s">
        <v>334</v>
      </c>
      <c r="F72" s="60" t="s">
        <v>116</v>
      </c>
      <c r="G72" s="60">
        <v>0</v>
      </c>
      <c r="H72" s="60">
        <v>1728</v>
      </c>
      <c r="I72" s="60">
        <v>648</v>
      </c>
      <c r="J72" s="64"/>
      <c r="AD72" s="60" t="s">
        <v>404</v>
      </c>
    </row>
    <row r="73" spans="1:126" x14ac:dyDescent="0.15">
      <c r="A73" s="60" t="s">
        <v>403</v>
      </c>
      <c r="B73" s="60" t="s">
        <v>402</v>
      </c>
      <c r="C73" s="60" t="s">
        <v>401</v>
      </c>
      <c r="D73" s="60" t="s">
        <v>133</v>
      </c>
      <c r="E73" s="60" t="s">
        <v>400</v>
      </c>
      <c r="F73" s="60" t="s">
        <v>116</v>
      </c>
      <c r="G73" s="60">
        <v>0</v>
      </c>
      <c r="H73" s="60">
        <v>972</v>
      </c>
      <c r="I73" s="60">
        <v>648</v>
      </c>
      <c r="J73" s="64"/>
      <c r="N73" s="60" t="s">
        <v>399</v>
      </c>
      <c r="AD73" s="60" t="s">
        <v>398</v>
      </c>
    </row>
    <row r="74" spans="1:126" x14ac:dyDescent="0.15">
      <c r="A74" s="60" t="s">
        <v>397</v>
      </c>
      <c r="B74" s="60" t="s">
        <v>397</v>
      </c>
      <c r="C74" s="60" t="s">
        <v>108</v>
      </c>
      <c r="D74" s="60" t="s">
        <v>108</v>
      </c>
      <c r="E74" s="60" t="s">
        <v>337</v>
      </c>
      <c r="F74" s="60" t="s">
        <v>116</v>
      </c>
      <c r="G74" s="60">
        <v>0</v>
      </c>
      <c r="H74" s="60">
        <v>270</v>
      </c>
      <c r="J74" s="64"/>
      <c r="N74" s="60" t="s">
        <v>118</v>
      </c>
    </row>
    <row r="75" spans="1:126" x14ac:dyDescent="0.15">
      <c r="A75" s="60" t="s">
        <v>396</v>
      </c>
      <c r="B75" s="60" t="s">
        <v>396</v>
      </c>
      <c r="C75" s="60" t="s">
        <v>109</v>
      </c>
      <c r="D75" s="60" t="s">
        <v>109</v>
      </c>
      <c r="E75" s="60" t="s">
        <v>338</v>
      </c>
      <c r="F75" s="60" t="s">
        <v>116</v>
      </c>
      <c r="G75" s="60">
        <v>0</v>
      </c>
      <c r="H75" s="60">
        <v>216</v>
      </c>
      <c r="J75" s="64"/>
      <c r="N75" s="64" t="s">
        <v>395</v>
      </c>
      <c r="O75" s="64" t="s">
        <v>394</v>
      </c>
      <c r="P75" s="64" t="s">
        <v>393</v>
      </c>
      <c r="Q75" s="64" t="s">
        <v>392</v>
      </c>
      <c r="R75" s="64" t="s">
        <v>391</v>
      </c>
      <c r="S75" s="64" t="s">
        <v>390</v>
      </c>
      <c r="T75" s="64" t="s">
        <v>389</v>
      </c>
      <c r="U75" s="64" t="s">
        <v>388</v>
      </c>
      <c r="V75" s="64" t="s">
        <v>387</v>
      </c>
      <c r="W75" s="60" t="s">
        <v>386</v>
      </c>
      <c r="X75" s="60" t="s">
        <v>385</v>
      </c>
      <c r="Y75" s="60" t="s">
        <v>384</v>
      </c>
      <c r="Z75" s="60" t="s">
        <v>383</v>
      </c>
      <c r="AA75" s="60" t="s">
        <v>382</v>
      </c>
      <c r="AB75" s="60" t="s">
        <v>381</v>
      </c>
      <c r="AC75" s="60" t="s">
        <v>380</v>
      </c>
      <c r="AD75" s="60" t="s">
        <v>379</v>
      </c>
      <c r="AE75" s="60" t="s">
        <v>378</v>
      </c>
      <c r="AF75" s="60" t="s">
        <v>377</v>
      </c>
      <c r="AG75" s="60" t="s">
        <v>376</v>
      </c>
      <c r="AH75" s="60" t="s">
        <v>375</v>
      </c>
      <c r="AI75" s="60" t="s">
        <v>374</v>
      </c>
      <c r="AJ75" s="60" t="s">
        <v>373</v>
      </c>
      <c r="AK75" s="60" t="s">
        <v>372</v>
      </c>
      <c r="AL75" s="60" t="s">
        <v>371</v>
      </c>
      <c r="AM75" s="60" t="s">
        <v>370</v>
      </c>
      <c r="AN75" s="60" t="s">
        <v>369</v>
      </c>
      <c r="AO75" s="60" t="s">
        <v>368</v>
      </c>
      <c r="AP75" s="60" t="s">
        <v>367</v>
      </c>
      <c r="AQ75" s="60" t="s">
        <v>366</v>
      </c>
      <c r="AR75" s="60" t="s">
        <v>365</v>
      </c>
      <c r="AS75" s="60" t="s">
        <v>364</v>
      </c>
      <c r="AT75" s="60" t="s">
        <v>363</v>
      </c>
      <c r="AU75" s="60" t="s">
        <v>362</v>
      </c>
      <c r="AV75" s="60" t="s">
        <v>361</v>
      </c>
      <c r="AW75" s="60" t="s">
        <v>360</v>
      </c>
      <c r="AX75" s="60" t="s">
        <v>359</v>
      </c>
      <c r="AY75" s="60" t="s">
        <v>358</v>
      </c>
      <c r="AZ75" s="60" t="s">
        <v>357</v>
      </c>
      <c r="BA75" s="60" t="s">
        <v>356</v>
      </c>
      <c r="BB75" s="60" t="s">
        <v>355</v>
      </c>
      <c r="BC75" s="60" t="s">
        <v>354</v>
      </c>
      <c r="BD75" s="60" t="s">
        <v>353</v>
      </c>
      <c r="BE75" s="60" t="s">
        <v>352</v>
      </c>
      <c r="BF75" s="60" t="s">
        <v>351</v>
      </c>
      <c r="BG75" s="60" t="s">
        <v>350</v>
      </c>
      <c r="BH75" s="60" t="s">
        <v>349</v>
      </c>
      <c r="BI75" s="60" t="s">
        <v>348</v>
      </c>
      <c r="BJ75" s="60" t="s">
        <v>347</v>
      </c>
      <c r="BK75" s="60" t="s">
        <v>346</v>
      </c>
      <c r="BL75" s="60" t="s">
        <v>345</v>
      </c>
      <c r="BM75" s="60" t="s">
        <v>344</v>
      </c>
      <c r="BN75" s="60" t="s">
        <v>343</v>
      </c>
      <c r="BO75" s="60" t="s">
        <v>342</v>
      </c>
      <c r="BP75" s="60" t="s">
        <v>341</v>
      </c>
      <c r="BQ75" s="60" t="s">
        <v>340</v>
      </c>
      <c r="BR75" s="60" t="s">
        <v>339</v>
      </c>
      <c r="BS75" s="60" t="s">
        <v>293</v>
      </c>
      <c r="BT75" s="60" t="s">
        <v>338</v>
      </c>
      <c r="BU75" s="60" t="s">
        <v>337</v>
      </c>
      <c r="BV75" s="60" t="s">
        <v>336</v>
      </c>
      <c r="BW75" s="60" t="s">
        <v>335</v>
      </c>
      <c r="BX75" s="60" t="s">
        <v>334</v>
      </c>
      <c r="BY75" s="60" t="s">
        <v>333</v>
      </c>
      <c r="BZ75" s="60" t="s">
        <v>332</v>
      </c>
      <c r="CA75" s="60" t="s">
        <v>331</v>
      </c>
      <c r="CB75" s="60" t="s">
        <v>330</v>
      </c>
      <c r="CC75" s="60" t="s">
        <v>329</v>
      </c>
      <c r="CD75" s="60" t="s">
        <v>328</v>
      </c>
      <c r="CE75" s="60" t="s">
        <v>327</v>
      </c>
      <c r="CF75" s="60" t="s">
        <v>326</v>
      </c>
      <c r="CG75" s="60" t="s">
        <v>325</v>
      </c>
      <c r="CH75" s="60" t="s">
        <v>324</v>
      </c>
      <c r="CI75" s="60" t="s">
        <v>323</v>
      </c>
      <c r="CJ75" s="60" t="s">
        <v>322</v>
      </c>
      <c r="CK75" s="60" t="s">
        <v>321</v>
      </c>
      <c r="CL75" s="60" t="s">
        <v>320</v>
      </c>
      <c r="CM75" s="60" t="s">
        <v>319</v>
      </c>
      <c r="CN75" s="60" t="s">
        <v>318</v>
      </c>
      <c r="CO75" s="60" t="s">
        <v>317</v>
      </c>
      <c r="CP75" s="60" t="s">
        <v>316</v>
      </c>
      <c r="CQ75" s="60" t="s">
        <v>315</v>
      </c>
      <c r="CR75" s="60" t="s">
        <v>314</v>
      </c>
      <c r="CS75" s="60" t="s">
        <v>313</v>
      </c>
      <c r="CT75" s="60" t="s">
        <v>312</v>
      </c>
      <c r="CU75" s="60" t="s">
        <v>311</v>
      </c>
      <c r="CV75" s="60" t="s">
        <v>310</v>
      </c>
      <c r="CW75" s="60" t="s">
        <v>309</v>
      </c>
      <c r="CX75" s="60" t="s">
        <v>308</v>
      </c>
      <c r="CY75" s="60" t="s">
        <v>307</v>
      </c>
      <c r="CZ75" s="60" t="s">
        <v>306</v>
      </c>
      <c r="DA75" s="60" t="s">
        <v>305</v>
      </c>
      <c r="DB75" s="60" t="s">
        <v>304</v>
      </c>
      <c r="DC75" s="60" t="s">
        <v>303</v>
      </c>
      <c r="DD75" s="60" t="s">
        <v>852</v>
      </c>
      <c r="DE75" s="60" t="s">
        <v>853</v>
      </c>
      <c r="DF75" s="60" t="s">
        <v>302</v>
      </c>
      <c r="DG75" s="60" t="s">
        <v>301</v>
      </c>
      <c r="DH75" s="60" t="s">
        <v>300</v>
      </c>
      <c r="DI75" s="60" t="s">
        <v>299</v>
      </c>
      <c r="DJ75" s="60" t="s">
        <v>298</v>
      </c>
      <c r="DK75" s="60" t="s">
        <v>297</v>
      </c>
      <c r="DL75" s="60" t="s">
        <v>296</v>
      </c>
      <c r="DM75" s="60" t="s">
        <v>295</v>
      </c>
      <c r="DN75" s="60" t="s">
        <v>813</v>
      </c>
      <c r="DO75" s="60" t="s">
        <v>814</v>
      </c>
      <c r="DP75" s="60" t="s">
        <v>815</v>
      </c>
      <c r="DQ75" s="60" t="s">
        <v>816</v>
      </c>
      <c r="DR75" s="60" t="s">
        <v>817</v>
      </c>
      <c r="DS75" s="60" t="s">
        <v>824</v>
      </c>
      <c r="DT75" s="60" t="s">
        <v>844</v>
      </c>
      <c r="DU75" s="60" t="s">
        <v>839</v>
      </c>
      <c r="DV75" s="60" t="s">
        <v>845</v>
      </c>
    </row>
    <row r="76" spans="1:126" x14ac:dyDescent="0.15">
      <c r="A76" s="60" t="s">
        <v>294</v>
      </c>
      <c r="B76" s="60" t="s">
        <v>294</v>
      </c>
      <c r="C76" s="60" t="s">
        <v>134</v>
      </c>
      <c r="D76" s="60" t="s">
        <v>134</v>
      </c>
      <c r="E76" s="60" t="s">
        <v>293</v>
      </c>
      <c r="F76" s="60" t="s">
        <v>116</v>
      </c>
      <c r="G76" s="60">
        <v>0</v>
      </c>
      <c r="H76" s="60">
        <v>162</v>
      </c>
      <c r="N76" s="64" t="s">
        <v>114</v>
      </c>
      <c r="O76" s="64" t="s">
        <v>116</v>
      </c>
      <c r="P76" s="64" t="s">
        <v>116</v>
      </c>
      <c r="Q76" s="64" t="s">
        <v>116</v>
      </c>
      <c r="R76" s="64" t="s">
        <v>116</v>
      </c>
      <c r="S76" s="64" t="s">
        <v>121</v>
      </c>
      <c r="T76" s="64" t="s">
        <v>290</v>
      </c>
      <c r="U76" s="64" t="s">
        <v>291</v>
      </c>
      <c r="V76" s="64" t="s">
        <v>291</v>
      </c>
      <c r="W76" s="64" t="s">
        <v>116</v>
      </c>
      <c r="X76" s="64" t="s">
        <v>116</v>
      </c>
      <c r="Y76" s="60" t="s">
        <v>121</v>
      </c>
      <c r="Z76" s="64" t="s">
        <v>290</v>
      </c>
      <c r="AA76" s="64" t="s">
        <v>291</v>
      </c>
      <c r="AB76" s="64" t="s">
        <v>291</v>
      </c>
      <c r="AC76" s="64" t="s">
        <v>116</v>
      </c>
      <c r="AD76" s="64" t="s">
        <v>290</v>
      </c>
      <c r="AE76" s="64" t="s">
        <v>290</v>
      </c>
      <c r="AF76" s="64" t="s">
        <v>116</v>
      </c>
      <c r="AG76" s="64" t="s">
        <v>116</v>
      </c>
      <c r="AH76" s="64" t="s">
        <v>116</v>
      </c>
      <c r="AI76" s="64" t="s">
        <v>116</v>
      </c>
      <c r="AJ76" s="64" t="s">
        <v>116</v>
      </c>
      <c r="AK76" s="64" t="s">
        <v>116</v>
      </c>
      <c r="AL76" s="64" t="s">
        <v>116</v>
      </c>
      <c r="AM76" s="64" t="s">
        <v>116</v>
      </c>
      <c r="AN76" s="64" t="s">
        <v>116</v>
      </c>
      <c r="AO76" s="64" t="s">
        <v>291</v>
      </c>
      <c r="AP76" s="64" t="s">
        <v>291</v>
      </c>
      <c r="AQ76" s="64" t="s">
        <v>290</v>
      </c>
      <c r="AR76" s="64" t="s">
        <v>290</v>
      </c>
      <c r="AS76" s="64" t="s">
        <v>290</v>
      </c>
      <c r="AT76" s="64" t="s">
        <v>290</v>
      </c>
      <c r="AU76" s="64" t="s">
        <v>116</v>
      </c>
      <c r="AV76" s="64" t="s">
        <v>291</v>
      </c>
      <c r="AW76" s="64" t="s">
        <v>290</v>
      </c>
      <c r="AX76" s="64" t="s">
        <v>290</v>
      </c>
      <c r="AY76" s="64" t="s">
        <v>291</v>
      </c>
      <c r="AZ76" s="64" t="s">
        <v>290</v>
      </c>
      <c r="BA76" s="64" t="s">
        <v>290</v>
      </c>
      <c r="BB76" s="64" t="s">
        <v>291</v>
      </c>
      <c r="BC76" s="64" t="s">
        <v>290</v>
      </c>
      <c r="BD76" s="64" t="s">
        <v>290</v>
      </c>
      <c r="BE76" s="64" t="s">
        <v>116</v>
      </c>
      <c r="BF76" s="64" t="s">
        <v>116</v>
      </c>
      <c r="BG76" s="64" t="s">
        <v>116</v>
      </c>
      <c r="BH76" s="64" t="s">
        <v>291</v>
      </c>
      <c r="BI76" s="64" t="s">
        <v>290</v>
      </c>
      <c r="BJ76" s="64" t="s">
        <v>290</v>
      </c>
      <c r="BK76" s="64" t="s">
        <v>290</v>
      </c>
      <c r="BL76" s="64" t="s">
        <v>116</v>
      </c>
      <c r="BM76" s="64" t="s">
        <v>116</v>
      </c>
      <c r="BN76" s="64" t="s">
        <v>291</v>
      </c>
      <c r="BO76" s="64" t="s">
        <v>290</v>
      </c>
      <c r="BP76" s="64" t="s">
        <v>290</v>
      </c>
      <c r="BQ76" s="64" t="s">
        <v>116</v>
      </c>
      <c r="BR76" s="64" t="s">
        <v>290</v>
      </c>
      <c r="BS76" s="64" t="s">
        <v>116</v>
      </c>
      <c r="BT76" s="64" t="s">
        <v>116</v>
      </c>
      <c r="BU76" s="64" t="s">
        <v>116</v>
      </c>
      <c r="BV76" s="64" t="s">
        <v>291</v>
      </c>
      <c r="BW76" s="64" t="s">
        <v>291</v>
      </c>
      <c r="BX76" s="64" t="s">
        <v>116</v>
      </c>
      <c r="BY76" s="64" t="s">
        <v>116</v>
      </c>
      <c r="BZ76" s="60" t="s">
        <v>290</v>
      </c>
      <c r="CA76" s="60" t="s">
        <v>291</v>
      </c>
      <c r="CB76" s="60" t="s">
        <v>291</v>
      </c>
      <c r="CC76" s="60" t="s">
        <v>291</v>
      </c>
      <c r="CD76" s="60" t="s">
        <v>290</v>
      </c>
      <c r="CE76" s="60" t="s">
        <v>291</v>
      </c>
      <c r="CF76" s="60" t="s">
        <v>291</v>
      </c>
      <c r="CG76" s="60" t="s">
        <v>291</v>
      </c>
      <c r="CH76" s="60" t="s">
        <v>290</v>
      </c>
      <c r="CI76" s="60" t="s">
        <v>290</v>
      </c>
      <c r="CJ76" s="60" t="s">
        <v>116</v>
      </c>
      <c r="CK76" s="60" t="s">
        <v>116</v>
      </c>
      <c r="CL76" s="60" t="s">
        <v>140</v>
      </c>
      <c r="CM76" s="60" t="s">
        <v>140</v>
      </c>
      <c r="CN76" s="60" t="s">
        <v>292</v>
      </c>
      <c r="CO76" s="60" t="s">
        <v>290</v>
      </c>
      <c r="CP76" s="60" t="s">
        <v>290</v>
      </c>
      <c r="CQ76" s="60" t="s">
        <v>290</v>
      </c>
      <c r="CR76" s="60" t="s">
        <v>292</v>
      </c>
      <c r="CS76" s="60" t="s">
        <v>290</v>
      </c>
      <c r="CT76" s="60" t="s">
        <v>290</v>
      </c>
      <c r="CU76" s="60" t="s">
        <v>292</v>
      </c>
      <c r="CV76" s="60" t="s">
        <v>290</v>
      </c>
      <c r="CW76" s="60" t="s">
        <v>290</v>
      </c>
      <c r="CX76" s="60" t="s">
        <v>291</v>
      </c>
      <c r="CY76" s="60" t="s">
        <v>291</v>
      </c>
      <c r="CZ76" s="60" t="s">
        <v>291</v>
      </c>
      <c r="DA76" s="60" t="s">
        <v>291</v>
      </c>
      <c r="DB76" s="60" t="s">
        <v>292</v>
      </c>
      <c r="DC76" s="60" t="s">
        <v>290</v>
      </c>
      <c r="DD76" s="60" t="s">
        <v>290</v>
      </c>
      <c r="DE76" s="60" t="s">
        <v>290</v>
      </c>
      <c r="DF76" s="60" t="s">
        <v>291</v>
      </c>
      <c r="DG76" s="60" t="s">
        <v>291</v>
      </c>
      <c r="DH76" s="60" t="s">
        <v>291</v>
      </c>
      <c r="DI76" s="60" t="s">
        <v>291</v>
      </c>
      <c r="DJ76" s="60" t="s">
        <v>290</v>
      </c>
      <c r="DK76" s="60" t="s">
        <v>290</v>
      </c>
      <c r="DL76" s="60" t="s">
        <v>289</v>
      </c>
      <c r="DM76" s="60" t="s">
        <v>116</v>
      </c>
      <c r="DN76" s="60" t="s">
        <v>116</v>
      </c>
      <c r="DO76" s="60" t="s">
        <v>116</v>
      </c>
      <c r="DP76" s="60" t="s">
        <v>116</v>
      </c>
      <c r="DQ76" s="60" t="s">
        <v>116</v>
      </c>
      <c r="DR76" s="60" t="s">
        <v>116</v>
      </c>
      <c r="DS76" s="60" t="s">
        <v>116</v>
      </c>
      <c r="DT76" s="60" t="s">
        <v>842</v>
      </c>
      <c r="DU76" s="60" t="s">
        <v>843</v>
      </c>
      <c r="DV76" s="60" t="s">
        <v>843</v>
      </c>
    </row>
    <row r="77" spans="1:126" x14ac:dyDescent="0.15">
      <c r="A77" s="60" t="s">
        <v>288</v>
      </c>
      <c r="B77" s="60" t="s">
        <v>288</v>
      </c>
      <c r="C77" s="60" t="s">
        <v>287</v>
      </c>
      <c r="D77" s="60" t="s">
        <v>286</v>
      </c>
      <c r="E77" s="60" t="s">
        <v>285</v>
      </c>
      <c r="F77" s="60" t="s">
        <v>132</v>
      </c>
      <c r="G77" s="62">
        <v>1620</v>
      </c>
      <c r="H77" s="60">
        <v>5400</v>
      </c>
      <c r="S77" s="60" t="s">
        <v>103</v>
      </c>
      <c r="T77" s="60" t="s">
        <v>103</v>
      </c>
      <c r="U77" s="60" t="s">
        <v>103</v>
      </c>
      <c r="V77" s="60" t="s">
        <v>103</v>
      </c>
      <c r="Y77" s="60" t="s">
        <v>103</v>
      </c>
      <c r="Z77" s="60" t="s">
        <v>103</v>
      </c>
      <c r="AA77" s="60" t="s">
        <v>103</v>
      </c>
      <c r="AB77" s="60" t="s">
        <v>103</v>
      </c>
      <c r="AD77" s="60" t="s">
        <v>103</v>
      </c>
      <c r="AE77" s="60" t="s">
        <v>103</v>
      </c>
      <c r="AO77" s="60" t="s">
        <v>103</v>
      </c>
      <c r="AP77" s="60" t="s">
        <v>103</v>
      </c>
      <c r="AQ77" s="60" t="s">
        <v>103</v>
      </c>
      <c r="AR77" s="60" t="s">
        <v>103</v>
      </c>
      <c r="AS77" s="60" t="s">
        <v>103</v>
      </c>
      <c r="AT77" s="60" t="s">
        <v>103</v>
      </c>
      <c r="AV77" s="60" t="s">
        <v>103</v>
      </c>
      <c r="AW77" s="60" t="s">
        <v>103</v>
      </c>
      <c r="AX77" s="60" t="s">
        <v>103</v>
      </c>
      <c r="AY77" s="60" t="s">
        <v>103</v>
      </c>
      <c r="AZ77" s="60" t="s">
        <v>103</v>
      </c>
      <c r="BA77" s="60" t="s">
        <v>103</v>
      </c>
      <c r="BB77" s="60" t="s">
        <v>103</v>
      </c>
      <c r="BC77" s="60" t="s">
        <v>103</v>
      </c>
      <c r="BD77" s="60" t="s">
        <v>103</v>
      </c>
      <c r="BH77" s="60" t="s">
        <v>103</v>
      </c>
      <c r="BI77" s="60" t="s">
        <v>103</v>
      </c>
      <c r="BJ77" s="60" t="s">
        <v>103</v>
      </c>
      <c r="BK77" s="60" t="s">
        <v>103</v>
      </c>
      <c r="BN77" s="60" t="s">
        <v>103</v>
      </c>
      <c r="BO77" s="60" t="s">
        <v>103</v>
      </c>
      <c r="BP77" s="60" t="s">
        <v>103</v>
      </c>
      <c r="BR77" s="60" t="s">
        <v>103</v>
      </c>
      <c r="BV77" s="60" t="s">
        <v>103</v>
      </c>
      <c r="BW77" s="60" t="s">
        <v>103</v>
      </c>
      <c r="BZ77" s="60" t="s">
        <v>103</v>
      </c>
      <c r="CA77" s="60" t="s">
        <v>103</v>
      </c>
      <c r="CB77" s="60" t="s">
        <v>103</v>
      </c>
      <c r="CC77" s="60" t="s">
        <v>103</v>
      </c>
      <c r="CD77" s="60" t="s">
        <v>103</v>
      </c>
      <c r="CE77" s="60" t="s">
        <v>103</v>
      </c>
      <c r="CF77" s="60" t="s">
        <v>103</v>
      </c>
      <c r="CG77" s="60" t="s">
        <v>103</v>
      </c>
      <c r="CH77" s="60" t="s">
        <v>103</v>
      </c>
      <c r="CI77" s="60" t="s">
        <v>103</v>
      </c>
      <c r="CL77" s="60" t="s">
        <v>103</v>
      </c>
      <c r="CM77" s="60" t="s">
        <v>103</v>
      </c>
      <c r="CN77" s="60" t="s">
        <v>103</v>
      </c>
      <c r="CO77" s="60" t="s">
        <v>103</v>
      </c>
      <c r="CP77" s="60" t="s">
        <v>103</v>
      </c>
      <c r="CQ77" s="60" t="s">
        <v>103</v>
      </c>
      <c r="CR77" s="60" t="s">
        <v>103</v>
      </c>
      <c r="CS77" s="60" t="s">
        <v>103</v>
      </c>
      <c r="CT77" s="60" t="s">
        <v>103</v>
      </c>
      <c r="CU77" s="60" t="s">
        <v>103</v>
      </c>
      <c r="CV77" s="60" t="s">
        <v>103</v>
      </c>
      <c r="CW77" s="60" t="s">
        <v>103</v>
      </c>
      <c r="CX77" s="60" t="s">
        <v>103</v>
      </c>
      <c r="CY77" s="60" t="s">
        <v>103</v>
      </c>
      <c r="CZ77" s="60" t="s">
        <v>103</v>
      </c>
      <c r="DA77" s="60" t="s">
        <v>103</v>
      </c>
      <c r="DB77" s="60" t="s">
        <v>103</v>
      </c>
      <c r="DC77" s="60" t="s">
        <v>103</v>
      </c>
      <c r="DD77" s="60" t="s">
        <v>103</v>
      </c>
      <c r="DE77" s="60" t="s">
        <v>103</v>
      </c>
      <c r="DF77" s="60" t="s">
        <v>103</v>
      </c>
      <c r="DG77" s="60" t="s">
        <v>103</v>
      </c>
      <c r="DH77" s="60" t="s">
        <v>103</v>
      </c>
      <c r="DI77" s="60" t="s">
        <v>103</v>
      </c>
      <c r="DJ77" s="60" t="s">
        <v>103</v>
      </c>
      <c r="DK77" s="60" t="s">
        <v>103</v>
      </c>
      <c r="DL77" s="60" t="s">
        <v>103</v>
      </c>
      <c r="DT77" s="60" t="s">
        <v>103</v>
      </c>
      <c r="DU77" s="60" t="s">
        <v>103</v>
      </c>
      <c r="DV77" s="60" t="s">
        <v>103</v>
      </c>
    </row>
    <row r="78" spans="1:126" x14ac:dyDescent="0.15">
      <c r="A78" s="60" t="s">
        <v>284</v>
      </c>
      <c r="B78" s="60" t="s">
        <v>283</v>
      </c>
      <c r="C78" s="60" t="s">
        <v>282</v>
      </c>
      <c r="D78" s="60" t="s">
        <v>281</v>
      </c>
      <c r="E78" s="60" t="s">
        <v>280</v>
      </c>
      <c r="F78" s="60" t="s">
        <v>132</v>
      </c>
      <c r="G78" s="62">
        <v>1620</v>
      </c>
      <c r="H78" s="60">
        <v>8100</v>
      </c>
    </row>
    <row r="79" spans="1:126" x14ac:dyDescent="0.15">
      <c r="A79" s="60" t="s">
        <v>279</v>
      </c>
      <c r="B79" s="60" t="s">
        <v>278</v>
      </c>
      <c r="C79" s="60" t="s">
        <v>277</v>
      </c>
      <c r="D79" s="60" t="s">
        <v>150</v>
      </c>
      <c r="E79" s="60" t="s">
        <v>276</v>
      </c>
      <c r="H79" s="60">
        <v>1296</v>
      </c>
      <c r="I79" s="60">
        <v>648</v>
      </c>
    </row>
    <row r="80" spans="1:126" x14ac:dyDescent="0.15">
      <c r="A80" s="60" t="s">
        <v>275</v>
      </c>
      <c r="B80" s="60" t="s">
        <v>275</v>
      </c>
      <c r="C80" s="60" t="s">
        <v>274</v>
      </c>
      <c r="D80" s="60" t="s">
        <v>150</v>
      </c>
      <c r="E80" s="60" t="s">
        <v>273</v>
      </c>
      <c r="H80" s="60">
        <v>1728</v>
      </c>
      <c r="I80" s="60">
        <v>648</v>
      </c>
    </row>
    <row r="81" spans="1:9" x14ac:dyDescent="0.15">
      <c r="A81" s="60" t="s">
        <v>272</v>
      </c>
      <c r="B81" s="60" t="s">
        <v>271</v>
      </c>
      <c r="C81" s="60" t="s">
        <v>270</v>
      </c>
      <c r="D81" s="60" t="s">
        <v>150</v>
      </c>
      <c r="E81" s="60" t="s">
        <v>269</v>
      </c>
      <c r="F81" s="60" t="s">
        <v>132</v>
      </c>
      <c r="G81" s="60">
        <v>1260</v>
      </c>
      <c r="H81" s="60">
        <v>2700</v>
      </c>
      <c r="I81" s="60">
        <v>648</v>
      </c>
    </row>
    <row r="82" spans="1:9" x14ac:dyDescent="0.15">
      <c r="A82" s="60" t="s">
        <v>268</v>
      </c>
      <c r="B82" s="60" t="s">
        <v>268</v>
      </c>
      <c r="C82" s="60" t="s">
        <v>267</v>
      </c>
      <c r="D82" s="60" t="s">
        <v>150</v>
      </c>
      <c r="E82" s="60" t="s">
        <v>266</v>
      </c>
      <c r="F82" s="60" t="s">
        <v>132</v>
      </c>
      <c r="G82" s="60">
        <v>1260</v>
      </c>
      <c r="H82" s="60">
        <v>3240</v>
      </c>
      <c r="I82" s="60">
        <v>648</v>
      </c>
    </row>
    <row r="83" spans="1:9" x14ac:dyDescent="0.15">
      <c r="A83" s="60" t="s">
        <v>265</v>
      </c>
      <c r="B83" s="60" t="s">
        <v>264</v>
      </c>
      <c r="C83" s="60" t="s">
        <v>263</v>
      </c>
      <c r="D83" s="60" t="s">
        <v>150</v>
      </c>
      <c r="E83" s="60" t="s">
        <v>262</v>
      </c>
      <c r="F83" s="60" t="s">
        <v>132</v>
      </c>
      <c r="G83" s="60">
        <v>1575</v>
      </c>
      <c r="H83" s="60">
        <v>5400</v>
      </c>
    </row>
    <row r="84" spans="1:9" x14ac:dyDescent="0.15">
      <c r="A84" s="60" t="s">
        <v>261</v>
      </c>
      <c r="B84" s="60" t="s">
        <v>260</v>
      </c>
      <c r="C84" s="60" t="s">
        <v>259</v>
      </c>
      <c r="D84" s="60" t="s">
        <v>150</v>
      </c>
      <c r="E84" s="60" t="s">
        <v>258</v>
      </c>
      <c r="F84" s="60" t="s">
        <v>132</v>
      </c>
      <c r="G84" s="60">
        <v>1620</v>
      </c>
      <c r="H84" s="60">
        <v>5400</v>
      </c>
    </row>
    <row r="85" spans="1:9" x14ac:dyDescent="0.15">
      <c r="A85" s="60" t="s">
        <v>257</v>
      </c>
      <c r="B85" s="60" t="s">
        <v>256</v>
      </c>
      <c r="C85" s="60" t="s">
        <v>255</v>
      </c>
      <c r="D85" s="60" t="s">
        <v>150</v>
      </c>
      <c r="E85" s="60" t="s">
        <v>254</v>
      </c>
      <c r="F85" s="60" t="s">
        <v>132</v>
      </c>
      <c r="G85" s="60">
        <v>1620</v>
      </c>
      <c r="H85" s="60">
        <v>4320</v>
      </c>
    </row>
    <row r="86" spans="1:9" x14ac:dyDescent="0.15">
      <c r="A86" s="60" t="s">
        <v>253</v>
      </c>
      <c r="B86" s="60" t="s">
        <v>143</v>
      </c>
      <c r="C86" s="60" t="s">
        <v>252</v>
      </c>
      <c r="D86" s="60" t="s">
        <v>150</v>
      </c>
      <c r="E86" s="60" t="s">
        <v>251</v>
      </c>
      <c r="F86" s="60" t="s">
        <v>132</v>
      </c>
      <c r="G86" s="60">
        <v>1620</v>
      </c>
      <c r="H86" s="60">
        <v>4536</v>
      </c>
    </row>
    <row r="87" spans="1:9" x14ac:dyDescent="0.15">
      <c r="A87" s="60" t="s">
        <v>250</v>
      </c>
      <c r="B87" s="60" t="s">
        <v>249</v>
      </c>
      <c r="C87" s="60" t="s">
        <v>248</v>
      </c>
      <c r="D87" s="60" t="s">
        <v>150</v>
      </c>
      <c r="E87" s="60" t="s">
        <v>247</v>
      </c>
      <c r="F87" s="60" t="s">
        <v>132</v>
      </c>
      <c r="G87" s="60">
        <v>1620</v>
      </c>
      <c r="H87" s="60">
        <v>4104</v>
      </c>
    </row>
    <row r="88" spans="1:9" x14ac:dyDescent="0.15">
      <c r="A88" s="60" t="s">
        <v>246</v>
      </c>
      <c r="B88" s="60" t="s">
        <v>147</v>
      </c>
      <c r="C88" s="60" t="s">
        <v>245</v>
      </c>
      <c r="D88" s="60" t="s">
        <v>150</v>
      </c>
      <c r="E88" s="60" t="s">
        <v>149</v>
      </c>
      <c r="F88" s="60" t="s">
        <v>132</v>
      </c>
      <c r="G88" s="60">
        <v>1620</v>
      </c>
      <c r="H88" s="60">
        <v>4320</v>
      </c>
    </row>
    <row r="89" spans="1:9" x14ac:dyDescent="0.15">
      <c r="A89" s="60" t="s">
        <v>244</v>
      </c>
      <c r="B89" s="60" t="s">
        <v>243</v>
      </c>
      <c r="C89" s="60" t="s">
        <v>242</v>
      </c>
      <c r="D89" s="60" t="s">
        <v>150</v>
      </c>
      <c r="E89" s="60" t="s">
        <v>241</v>
      </c>
      <c r="F89" s="60" t="s">
        <v>132</v>
      </c>
      <c r="G89" s="60">
        <v>1620</v>
      </c>
      <c r="H89" s="60">
        <v>4536</v>
      </c>
    </row>
    <row r="90" spans="1:9" x14ac:dyDescent="0.15">
      <c r="A90" s="60" t="s">
        <v>240</v>
      </c>
      <c r="B90" s="60" t="s">
        <v>239</v>
      </c>
      <c r="C90" s="60" t="s">
        <v>238</v>
      </c>
      <c r="D90" s="60" t="s">
        <v>150</v>
      </c>
      <c r="E90" s="60" t="s">
        <v>237</v>
      </c>
      <c r="F90" s="60" t="s">
        <v>132</v>
      </c>
      <c r="G90" s="60">
        <v>1620</v>
      </c>
      <c r="H90" s="60">
        <v>4104</v>
      </c>
    </row>
    <row r="91" spans="1:9" x14ac:dyDescent="0.15">
      <c r="A91" s="60" t="s">
        <v>236</v>
      </c>
      <c r="B91" s="60" t="s">
        <v>235</v>
      </c>
      <c r="C91" s="60" t="s">
        <v>234</v>
      </c>
      <c r="D91" s="60" t="s">
        <v>150</v>
      </c>
      <c r="E91" s="60" t="s">
        <v>233</v>
      </c>
      <c r="F91" s="60" t="s">
        <v>132</v>
      </c>
      <c r="G91" s="60">
        <v>1620</v>
      </c>
      <c r="H91" s="60">
        <v>4104</v>
      </c>
    </row>
    <row r="92" spans="1:9" x14ac:dyDescent="0.15">
      <c r="A92" s="60" t="s">
        <v>232</v>
      </c>
      <c r="B92" s="60" t="s">
        <v>148</v>
      </c>
      <c r="C92" s="60" t="s">
        <v>231</v>
      </c>
      <c r="D92" s="60" t="s">
        <v>150</v>
      </c>
      <c r="E92" s="60" t="s">
        <v>145</v>
      </c>
      <c r="F92" s="60" t="s">
        <v>146</v>
      </c>
      <c r="G92" s="60">
        <v>0</v>
      </c>
      <c r="H92" s="60">
        <v>16200</v>
      </c>
    </row>
    <row r="93" spans="1:9" x14ac:dyDescent="0.15">
      <c r="A93" s="60" t="s">
        <v>230</v>
      </c>
      <c r="B93" s="60" t="s">
        <v>230</v>
      </c>
      <c r="C93" s="60" t="s">
        <v>156</v>
      </c>
      <c r="D93" s="60" t="s">
        <v>229</v>
      </c>
      <c r="E93" s="60" t="s">
        <v>228</v>
      </c>
      <c r="F93" s="60" t="s">
        <v>132</v>
      </c>
      <c r="G93" s="60">
        <v>1260</v>
      </c>
      <c r="H93" s="60">
        <v>3240</v>
      </c>
      <c r="I93" s="60">
        <v>648</v>
      </c>
    </row>
    <row r="94" spans="1:9" x14ac:dyDescent="0.15">
      <c r="A94" s="60" t="s">
        <v>227</v>
      </c>
      <c r="B94" s="60" t="s">
        <v>227</v>
      </c>
      <c r="C94" s="60" t="s">
        <v>226</v>
      </c>
      <c r="D94" s="60" t="s">
        <v>151</v>
      </c>
      <c r="E94" s="60" t="s">
        <v>225</v>
      </c>
      <c r="F94" s="60" t="s">
        <v>132</v>
      </c>
      <c r="G94" s="60">
        <v>1260</v>
      </c>
      <c r="H94" s="60">
        <v>4320</v>
      </c>
      <c r="I94" s="60">
        <v>648</v>
      </c>
    </row>
    <row r="95" spans="1:9" x14ac:dyDescent="0.15">
      <c r="A95" s="60" t="s">
        <v>224</v>
      </c>
      <c r="B95" s="60" t="s">
        <v>223</v>
      </c>
      <c r="C95" s="60" t="s">
        <v>222</v>
      </c>
      <c r="D95" s="60" t="s">
        <v>197</v>
      </c>
      <c r="E95" s="60" t="s">
        <v>221</v>
      </c>
      <c r="F95" s="60" t="s">
        <v>132</v>
      </c>
      <c r="G95" s="60">
        <v>1260</v>
      </c>
      <c r="H95" s="60">
        <v>3100</v>
      </c>
      <c r="I95" s="60">
        <v>648</v>
      </c>
    </row>
    <row r="96" spans="1:9" x14ac:dyDescent="0.15">
      <c r="A96" s="60" t="s">
        <v>220</v>
      </c>
      <c r="B96" s="60" t="s">
        <v>219</v>
      </c>
      <c r="C96" s="60" t="s">
        <v>218</v>
      </c>
      <c r="D96" s="60" t="s">
        <v>152</v>
      </c>
      <c r="E96" s="60" t="s">
        <v>217</v>
      </c>
      <c r="F96" s="60" t="s">
        <v>132</v>
      </c>
      <c r="G96" s="60">
        <v>1260</v>
      </c>
      <c r="H96" s="60">
        <v>3888</v>
      </c>
      <c r="I96" s="60">
        <v>648</v>
      </c>
    </row>
    <row r="97" spans="1:9" x14ac:dyDescent="0.15">
      <c r="A97" s="60" t="s">
        <v>216</v>
      </c>
      <c r="B97" s="60" t="s">
        <v>215</v>
      </c>
      <c r="C97" s="60" t="s">
        <v>214</v>
      </c>
      <c r="D97" s="60" t="s">
        <v>197</v>
      </c>
      <c r="E97" s="60" t="s">
        <v>213</v>
      </c>
      <c r="F97" s="60" t="s">
        <v>132</v>
      </c>
      <c r="G97" s="60">
        <v>1620</v>
      </c>
      <c r="H97" s="60">
        <v>4968</v>
      </c>
    </row>
    <row r="98" spans="1:9" x14ac:dyDescent="0.15">
      <c r="A98" s="60" t="s">
        <v>212</v>
      </c>
      <c r="B98" s="60" t="s">
        <v>211</v>
      </c>
      <c r="C98" s="60" t="s">
        <v>210</v>
      </c>
      <c r="D98" s="60" t="s">
        <v>209</v>
      </c>
      <c r="E98" s="60" t="s">
        <v>208</v>
      </c>
      <c r="F98" s="60" t="s">
        <v>132</v>
      </c>
      <c r="G98" s="60">
        <v>1620</v>
      </c>
      <c r="H98" s="60">
        <v>6048</v>
      </c>
    </row>
    <row r="99" spans="1:9" x14ac:dyDescent="0.15">
      <c r="A99" s="60" t="s">
        <v>846</v>
      </c>
      <c r="B99" s="60" t="s">
        <v>847</v>
      </c>
      <c r="C99" s="60" t="s">
        <v>850</v>
      </c>
      <c r="D99" s="60" t="s">
        <v>136</v>
      </c>
      <c r="E99" s="60" t="s">
        <v>852</v>
      </c>
      <c r="F99" s="60" t="s">
        <v>132</v>
      </c>
      <c r="G99" s="60">
        <v>1620</v>
      </c>
      <c r="H99" s="60">
        <v>5400</v>
      </c>
    </row>
    <row r="100" spans="1:9" x14ac:dyDescent="0.15">
      <c r="A100" s="60" t="s">
        <v>849</v>
      </c>
      <c r="B100" s="60" t="s">
        <v>848</v>
      </c>
      <c r="C100" s="60" t="s">
        <v>851</v>
      </c>
      <c r="D100" s="60" t="s">
        <v>136</v>
      </c>
      <c r="E100" s="60" t="s">
        <v>853</v>
      </c>
      <c r="F100" s="60" t="s">
        <v>132</v>
      </c>
      <c r="G100" s="60">
        <v>1620</v>
      </c>
      <c r="H100" s="60">
        <v>8100</v>
      </c>
    </row>
    <row r="101" spans="1:9" x14ac:dyDescent="0.15">
      <c r="A101" s="60" t="s">
        <v>153</v>
      </c>
      <c r="B101" s="60" t="s">
        <v>207</v>
      </c>
      <c r="C101" s="60" t="s">
        <v>155</v>
      </c>
      <c r="D101" s="60" t="s">
        <v>155</v>
      </c>
      <c r="E101" s="60" t="s">
        <v>206</v>
      </c>
      <c r="F101" s="60" t="s">
        <v>132</v>
      </c>
      <c r="G101" s="60">
        <v>1260</v>
      </c>
      <c r="H101" s="60">
        <v>4860</v>
      </c>
      <c r="I101" s="60">
        <v>648</v>
      </c>
    </row>
    <row r="102" spans="1:9" x14ac:dyDescent="0.15">
      <c r="A102" s="60" t="s">
        <v>205</v>
      </c>
      <c r="B102" s="60" t="s">
        <v>204</v>
      </c>
      <c r="C102" s="60" t="s">
        <v>203</v>
      </c>
      <c r="D102" s="60" t="s">
        <v>203</v>
      </c>
      <c r="E102" s="60" t="s">
        <v>154</v>
      </c>
      <c r="F102" s="60" t="s">
        <v>132</v>
      </c>
      <c r="G102" s="60">
        <v>1260</v>
      </c>
      <c r="H102" s="60">
        <v>3564</v>
      </c>
      <c r="I102" s="60">
        <v>648</v>
      </c>
    </row>
    <row r="103" spans="1:9" x14ac:dyDescent="0.15">
      <c r="A103" s="60" t="s">
        <v>202</v>
      </c>
      <c r="B103" s="60" t="s">
        <v>201</v>
      </c>
      <c r="C103" s="60" t="s">
        <v>163</v>
      </c>
      <c r="D103" s="60" t="s">
        <v>152</v>
      </c>
      <c r="E103" s="60" t="s">
        <v>200</v>
      </c>
      <c r="F103" s="60" t="s">
        <v>132</v>
      </c>
      <c r="G103" s="60">
        <v>3200</v>
      </c>
      <c r="H103" s="60">
        <v>3456</v>
      </c>
      <c r="I103" s="60">
        <v>648</v>
      </c>
    </row>
    <row r="104" spans="1:9" x14ac:dyDescent="0.15">
      <c r="A104" s="60" t="s">
        <v>199</v>
      </c>
      <c r="B104" s="60" t="s">
        <v>198</v>
      </c>
      <c r="C104" s="60" t="s">
        <v>164</v>
      </c>
      <c r="D104" s="60" t="s">
        <v>197</v>
      </c>
      <c r="E104" s="60" t="s">
        <v>196</v>
      </c>
      <c r="F104" s="60" t="s">
        <v>132</v>
      </c>
      <c r="G104" s="60">
        <v>3699.9999999999995</v>
      </c>
      <c r="H104" s="60">
        <v>3996</v>
      </c>
      <c r="I104" s="60">
        <v>648</v>
      </c>
    </row>
    <row r="105" spans="1:9" x14ac:dyDescent="0.15">
      <c r="A105" s="60" t="s">
        <v>195</v>
      </c>
      <c r="B105" s="60" t="s">
        <v>194</v>
      </c>
      <c r="C105" s="60" t="s">
        <v>165</v>
      </c>
      <c r="D105" s="60" t="s">
        <v>152</v>
      </c>
      <c r="E105" s="60" t="s">
        <v>193</v>
      </c>
      <c r="F105" s="60" t="s">
        <v>132</v>
      </c>
      <c r="G105" s="60">
        <v>4700</v>
      </c>
      <c r="H105" s="60">
        <v>5076</v>
      </c>
    </row>
    <row r="106" spans="1:9" x14ac:dyDescent="0.15">
      <c r="A106" s="60" t="s">
        <v>192</v>
      </c>
      <c r="B106" s="60" t="s">
        <v>191</v>
      </c>
      <c r="C106" s="60" t="s">
        <v>166</v>
      </c>
      <c r="D106" s="60" t="s">
        <v>190</v>
      </c>
      <c r="E106" s="60" t="s">
        <v>189</v>
      </c>
      <c r="F106" s="60" t="s">
        <v>132</v>
      </c>
      <c r="G106" s="60">
        <v>5700</v>
      </c>
      <c r="H106" s="60">
        <v>6156</v>
      </c>
    </row>
    <row r="107" spans="1:9" x14ac:dyDescent="0.15">
      <c r="A107" s="60" t="s">
        <v>801</v>
      </c>
      <c r="B107" s="60" t="s">
        <v>801</v>
      </c>
      <c r="C107" s="60" t="s">
        <v>791</v>
      </c>
      <c r="D107" s="60" t="s">
        <v>812</v>
      </c>
      <c r="E107" s="60" t="s">
        <v>813</v>
      </c>
      <c r="F107" s="60" t="s">
        <v>116</v>
      </c>
      <c r="G107" s="60">
        <v>4400</v>
      </c>
      <c r="H107" s="60">
        <v>4752</v>
      </c>
      <c r="I107" s="60">
        <v>648</v>
      </c>
    </row>
    <row r="108" spans="1:9" x14ac:dyDescent="0.15">
      <c r="A108" s="60" t="s">
        <v>802</v>
      </c>
      <c r="B108" s="60" t="s">
        <v>807</v>
      </c>
      <c r="C108" s="60" t="s">
        <v>793</v>
      </c>
      <c r="D108" s="60" t="s">
        <v>812</v>
      </c>
      <c r="E108" s="60" t="s">
        <v>814</v>
      </c>
      <c r="F108" s="60" t="s">
        <v>116</v>
      </c>
      <c r="G108" s="60">
        <v>2300</v>
      </c>
      <c r="H108" s="60">
        <v>2484</v>
      </c>
      <c r="I108" s="60">
        <v>648</v>
      </c>
    </row>
    <row r="109" spans="1:9" x14ac:dyDescent="0.15">
      <c r="A109" s="60" t="s">
        <v>803</v>
      </c>
      <c r="B109" s="60" t="s">
        <v>808</v>
      </c>
      <c r="C109" s="60" t="s">
        <v>794</v>
      </c>
      <c r="D109" s="60" t="s">
        <v>812</v>
      </c>
      <c r="E109" s="60" t="s">
        <v>815</v>
      </c>
      <c r="F109" s="60" t="s">
        <v>116</v>
      </c>
      <c r="G109" s="60">
        <v>2300</v>
      </c>
      <c r="H109" s="60">
        <v>2484</v>
      </c>
      <c r="I109" s="60">
        <v>648</v>
      </c>
    </row>
    <row r="110" spans="1:9" x14ac:dyDescent="0.15">
      <c r="A110" s="60" t="s">
        <v>804</v>
      </c>
      <c r="B110" s="60" t="s">
        <v>809</v>
      </c>
      <c r="C110" s="60" t="s">
        <v>796</v>
      </c>
      <c r="D110" s="60" t="s">
        <v>812</v>
      </c>
      <c r="E110" s="60" t="s">
        <v>816</v>
      </c>
      <c r="F110" s="60" t="s">
        <v>116</v>
      </c>
      <c r="G110" s="60">
        <v>2300</v>
      </c>
      <c r="H110" s="60">
        <v>2484</v>
      </c>
      <c r="I110" s="60">
        <v>648</v>
      </c>
    </row>
    <row r="111" spans="1:9" x14ac:dyDescent="0.15">
      <c r="A111" s="60" t="s">
        <v>805</v>
      </c>
      <c r="B111" s="60" t="s">
        <v>810</v>
      </c>
      <c r="C111" s="60" t="s">
        <v>798</v>
      </c>
      <c r="D111" s="60" t="s">
        <v>812</v>
      </c>
      <c r="E111" s="60" t="s">
        <v>817</v>
      </c>
      <c r="F111" s="60" t="s">
        <v>116</v>
      </c>
      <c r="G111" s="60">
        <v>2300</v>
      </c>
      <c r="H111" s="60">
        <v>2484</v>
      </c>
      <c r="I111" s="60">
        <v>648</v>
      </c>
    </row>
    <row r="112" spans="1:9" x14ac:dyDescent="0.15">
      <c r="A112" s="60" t="s">
        <v>806</v>
      </c>
      <c r="B112" s="60" t="s">
        <v>811</v>
      </c>
      <c r="C112" s="60" t="s">
        <v>799</v>
      </c>
      <c r="D112" s="60" t="s">
        <v>812</v>
      </c>
      <c r="E112" s="60" t="s">
        <v>818</v>
      </c>
      <c r="F112" s="60" t="s">
        <v>116</v>
      </c>
      <c r="G112" s="60">
        <v>2300</v>
      </c>
      <c r="H112" s="60">
        <v>2484</v>
      </c>
      <c r="I112" s="60">
        <v>648</v>
      </c>
    </row>
    <row r="113" spans="1:9" x14ac:dyDescent="0.15">
      <c r="A113" s="60" t="s">
        <v>826</v>
      </c>
      <c r="B113" s="60" t="s">
        <v>834</v>
      </c>
      <c r="C113" s="60" t="s">
        <v>829</v>
      </c>
      <c r="D113" s="60" t="s">
        <v>837</v>
      </c>
      <c r="E113" s="60" t="s">
        <v>838</v>
      </c>
      <c r="F113" s="60" t="s">
        <v>132</v>
      </c>
      <c r="G113" s="60">
        <v>1260</v>
      </c>
      <c r="H113" s="60">
        <v>3780</v>
      </c>
      <c r="I113" s="60">
        <v>648</v>
      </c>
    </row>
    <row r="114" spans="1:9" x14ac:dyDescent="0.15">
      <c r="A114" s="60" t="s">
        <v>827</v>
      </c>
      <c r="B114" s="60" t="s">
        <v>835</v>
      </c>
      <c r="C114" s="60" t="s">
        <v>830</v>
      </c>
      <c r="D114" s="60" t="s">
        <v>837</v>
      </c>
      <c r="E114" s="60" t="s">
        <v>839</v>
      </c>
      <c r="F114" s="60" t="s">
        <v>132</v>
      </c>
      <c r="G114" s="62">
        <v>1620</v>
      </c>
      <c r="H114" s="60">
        <v>5400</v>
      </c>
    </row>
    <row r="115" spans="1:9" x14ac:dyDescent="0.15">
      <c r="A115" s="60" t="s">
        <v>828</v>
      </c>
      <c r="B115" s="60" t="s">
        <v>836</v>
      </c>
      <c r="C115" s="60" t="s">
        <v>832</v>
      </c>
      <c r="D115" s="60" t="s">
        <v>837</v>
      </c>
      <c r="E115" s="60" t="s">
        <v>840</v>
      </c>
      <c r="F115" s="60" t="s">
        <v>132</v>
      </c>
      <c r="G115" s="62">
        <v>1620</v>
      </c>
      <c r="H115" s="60">
        <v>7560</v>
      </c>
    </row>
    <row r="116" spans="1:9" x14ac:dyDescent="0.15">
      <c r="A116" s="60" t="s">
        <v>867</v>
      </c>
      <c r="B116" s="60" t="s">
        <v>867</v>
      </c>
      <c r="C116" s="60" t="s">
        <v>868</v>
      </c>
      <c r="D116" s="60" t="s">
        <v>869</v>
      </c>
      <c r="E116" s="60" t="s">
        <v>870</v>
      </c>
      <c r="F116" s="60" t="s">
        <v>132</v>
      </c>
      <c r="G116" s="60">
        <v>1260</v>
      </c>
      <c r="H116" s="60">
        <v>3218</v>
      </c>
    </row>
  </sheetData>
  <sheetProtection password="E8F6" sheet="1" objects="1" scenarios="1" selectLockedCells="1" selectUnlockedCells="1"/>
  <phoneticPr fontId="1"/>
  <dataValidations xWindow="861" yWindow="418" count="1">
    <dataValidation allowBlank="1" showInputMessage="1" sqref="AD5:AD6 AD9" xr:uid="{00000000-0002-0000-0200-000000000000}"/>
  </dataValidations>
  <pageMargins left="0.75" right="0.75" top="1" bottom="1" header="0.3" footer="0.3"/>
  <pageSetup paperSize="9" orientation="portrait" horizontalDpi="4294967294" verticalDpi="429496729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237</vt:i4>
      </vt:variant>
    </vt:vector>
  </HeadingPairs>
  <TitlesOfParts>
    <vt:vector size="241" baseType="lpstr">
      <vt:lpstr>注文シート</vt:lpstr>
      <vt:lpstr>リスト</vt:lpstr>
      <vt:lpstr>送料設定</vt:lpstr>
      <vt:lpstr>data </vt:lpstr>
      <vt:lpstr>Charge4</vt:lpstr>
      <vt:lpstr>Child4</vt:lpstr>
      <vt:lpstr>Classic4</vt:lpstr>
      <vt:lpstr>code</vt:lpstr>
      <vt:lpstr>jh25w</vt:lpstr>
      <vt:lpstr>jh30w</vt:lpstr>
      <vt:lpstr>jh40w</vt:lpstr>
      <vt:lpstr>jh50w</vt:lpstr>
      <vt:lpstr>Mamamilk4</vt:lpstr>
      <vt:lpstr>OKOMEBANZUKESELECTION20162合</vt:lpstr>
      <vt:lpstr>OKOMEBANZUKESELECTION20163合</vt:lpstr>
      <vt:lpstr>注文シート!Print_Area</vt:lpstr>
      <vt:lpstr>Special9</vt:lpstr>
      <vt:lpstr>Standard4</vt:lpstr>
      <vt:lpstr>あい</vt:lpstr>
      <vt:lpstr>あいてむ</vt:lpstr>
      <vt:lpstr>あおい</vt:lpstr>
      <vt:lpstr>あきごぶ</vt:lpstr>
      <vt:lpstr>あきはちぶ</vt:lpstr>
      <vt:lpstr>あきまんかい</vt:lpstr>
      <vt:lpstr>あきろくぶ</vt:lpstr>
      <vt:lpstr>あらしやま</vt:lpstr>
      <vt:lpstr>いろあそびひぃちゃん</vt:lpstr>
      <vt:lpstr>いろあそびふぅちゃん</vt:lpstr>
      <vt:lpstr>いろあそびみぃちゃん</vt:lpstr>
      <vt:lpstr>いろあそびむぅちゃん</vt:lpstr>
      <vt:lpstr>いろあそびよぅちゃん</vt:lpstr>
      <vt:lpstr>うめ</vt:lpstr>
      <vt:lpstr>えんざん</vt:lpstr>
      <vt:lpstr>おきなご</vt:lpstr>
      <vt:lpstr>おきなさん</vt:lpstr>
      <vt:lpstr>おこめばんづけ2016さんごう</vt:lpstr>
      <vt:lpstr>おこめばんづけ2016にごう</vt:lpstr>
      <vt:lpstr>おこめばんづけさんごう</vt:lpstr>
      <vt:lpstr>おこめばんづけにごう</vt:lpstr>
      <vt:lpstr>おむろ</vt:lpstr>
      <vt:lpstr>かぐら</vt:lpstr>
      <vt:lpstr>かつら</vt:lpstr>
      <vt:lpstr>からこ</vt:lpstr>
      <vt:lpstr>ぎおん</vt:lpstr>
      <vt:lpstr>きっちょう</vt:lpstr>
      <vt:lpstr>きてぃむぅちゃん</vt:lpstr>
      <vt:lpstr>きてぃよぅちゃん</vt:lpstr>
      <vt:lpstr>きぬがさ</vt:lpstr>
      <vt:lpstr>きぶね</vt:lpstr>
      <vt:lpstr>きよたき</vt:lpstr>
      <vt:lpstr>きよみず</vt:lpstr>
      <vt:lpstr>きり</vt:lpstr>
      <vt:lpstr>くらしっくふぉー</vt:lpstr>
      <vt:lpstr>くらま</vt:lpstr>
      <vt:lpstr>けんじょうまい</vt:lpstr>
      <vt:lpstr>こい</vt:lpstr>
      <vt:lpstr>ことぶき</vt:lpstr>
      <vt:lpstr>ごぶ</vt:lpstr>
      <vt:lpstr>ごぶなつ</vt:lpstr>
      <vt:lpstr>さが</vt:lpstr>
      <vt:lpstr>さくら</vt:lpstr>
      <vt:lpstr>さんぶ</vt:lpstr>
      <vt:lpstr>しき</vt:lpstr>
      <vt:lpstr>しじょう</vt:lpstr>
      <vt:lpstr>しのびおきな</vt:lpstr>
      <vt:lpstr>しのびかぐら</vt:lpstr>
      <vt:lpstr>しのびからこ</vt:lpstr>
      <vt:lpstr>しのびけんじょうまい</vt:lpstr>
      <vt:lpstr>しのびごぶ</vt:lpstr>
      <vt:lpstr>しのびさんぶ</vt:lpstr>
      <vt:lpstr>しのびしき</vt:lpstr>
      <vt:lpstr>しのびともえ</vt:lpstr>
      <vt:lpstr>しのびにぶ</vt:lpstr>
      <vt:lpstr>しのびはくさん</vt:lpstr>
      <vt:lpstr>しのびはつね</vt:lpstr>
      <vt:lpstr>しのびまんかい</vt:lpstr>
      <vt:lpstr>しのびまんざい</vt:lpstr>
      <vt:lpstr>しのびろくぶ</vt:lpstr>
      <vt:lpstr>しゅく</vt:lpstr>
      <vt:lpstr>しょう</vt:lpstr>
      <vt:lpstr>しらかわ</vt:lpstr>
      <vt:lpstr>すたんだーどふぉー</vt:lpstr>
      <vt:lpstr>すぺしゃるないん</vt:lpstr>
      <vt:lpstr>そなえポータブル</vt:lpstr>
      <vt:lpstr>そなえミール</vt:lpstr>
      <vt:lpstr>だい</vt:lpstr>
      <vt:lpstr>だいご</vt:lpstr>
      <vt:lpstr>たかお</vt:lpstr>
      <vt:lpstr>たかせ</vt:lpstr>
      <vt:lpstr>たけ</vt:lpstr>
      <vt:lpstr>ちゃーじふぉー</vt:lpstr>
      <vt:lpstr>ちゃいるどふぉー</vt:lpstr>
      <vt:lpstr>ともえ</vt:lpstr>
      <vt:lpstr>とわ</vt:lpstr>
      <vt:lpstr>にしき</vt:lpstr>
      <vt:lpstr>にぶ</vt:lpstr>
      <vt:lpstr>はくさん</vt:lpstr>
      <vt:lpstr>はちぶ</vt:lpstr>
      <vt:lpstr>はちぶなつ</vt:lpstr>
      <vt:lpstr>はつね</vt:lpstr>
      <vt:lpstr>はなみ</vt:lpstr>
      <vt:lpstr>はるごぶ</vt:lpstr>
      <vt:lpstr>はるはちぶ</vt:lpstr>
      <vt:lpstr>はるまんかい</vt:lpstr>
      <vt:lpstr>はるろくぶ</vt:lpstr>
      <vt:lpstr>はろぅきてぃいろあそびむぅちゃん</vt:lpstr>
      <vt:lpstr>はろぅきてぃいろあそびよぅちゃん</vt:lpstr>
      <vt:lpstr>ひぃちゃん</vt:lpstr>
      <vt:lpstr>ひがしやま</vt:lpstr>
      <vt:lpstr>ひやしちゃつづけうめ</vt:lpstr>
      <vt:lpstr>ひやしちゃつづけたけ</vt:lpstr>
      <vt:lpstr>ひやしちゃつづけまつ</vt:lpstr>
      <vt:lpstr>ふぅちゃん</vt:lpstr>
      <vt:lpstr>ふじ</vt:lpstr>
      <vt:lpstr>ふしみ</vt:lpstr>
      <vt:lpstr>ふゆごぶ</vt:lpstr>
      <vt:lpstr>ふゆはちぶ</vt:lpstr>
      <vt:lpstr>ふゆまんかい</vt:lpstr>
      <vt:lpstr>ふゆろくぶ</vt:lpstr>
      <vt:lpstr>へいあん</vt:lpstr>
      <vt:lpstr>ほうらい</vt:lpstr>
      <vt:lpstr>ぽーたぶる</vt:lpstr>
      <vt:lpstr>まつ</vt:lpstr>
      <vt:lpstr>まつお</vt:lpstr>
      <vt:lpstr>ままみるくふぉー</vt:lpstr>
      <vt:lpstr>まんかい</vt:lpstr>
      <vt:lpstr>まんかいなつ</vt:lpstr>
      <vt:lpstr>まんざい</vt:lpstr>
      <vt:lpstr>みぃちゃん</vt:lpstr>
      <vt:lpstr>みーる</vt:lpstr>
      <vt:lpstr>みに</vt:lpstr>
      <vt:lpstr>みやがわ</vt:lpstr>
      <vt:lpstr>むぅちゃん</vt:lpstr>
      <vt:lpstr>むろまち</vt:lpstr>
      <vt:lpstr>もも</vt:lpstr>
      <vt:lpstr>やさか</vt:lpstr>
      <vt:lpstr>よぅちゃん</vt:lpstr>
      <vt:lpstr>らん</vt:lpstr>
      <vt:lpstr>ろくぶ</vt:lpstr>
      <vt:lpstr>ろくぶなつ</vt:lpstr>
      <vt:lpstr>夏の京御膳冷やし茶漬け松</vt:lpstr>
      <vt:lpstr>夏の京御膳冷やし茶漬け竹</vt:lpstr>
      <vt:lpstr>夏の京御膳冷やし茶漬け梅</vt:lpstr>
      <vt:lpstr>華かざり「寿」</vt:lpstr>
      <vt:lpstr>華かざり「祝」</vt:lpstr>
      <vt:lpstr>感謝米</vt:lpstr>
      <vt:lpstr>祇園囃子翁霞3kg</vt:lpstr>
      <vt:lpstr>祇園囃子桂</vt:lpstr>
      <vt:lpstr>祇園囃子四季</vt:lpstr>
      <vt:lpstr>祇園囃子偲シリーズ翁霞</vt:lpstr>
      <vt:lpstr>祇園囃子偲シリーズ四季</vt:lpstr>
      <vt:lpstr>祇園囃子偲シリーズ初音</vt:lpstr>
      <vt:lpstr>祇園囃子偲シリーズ神楽</vt:lpstr>
      <vt:lpstr>祇園囃子偲シリーズ唐子</vt:lpstr>
      <vt:lpstr>祇園囃子偲シリーズ巴</vt:lpstr>
      <vt:lpstr>祇園囃子偲シリーズ白山</vt:lpstr>
      <vt:lpstr>祇園囃子偲シリーズ萬才</vt:lpstr>
      <vt:lpstr>祇園囃子初音</vt:lpstr>
      <vt:lpstr>祇園囃子松尾</vt:lpstr>
      <vt:lpstr>祇園囃子神楽</vt:lpstr>
      <vt:lpstr>祇園囃子唐子</vt:lpstr>
      <vt:lpstr>祇園囃子東山</vt:lpstr>
      <vt:lpstr>祇園囃子巴</vt:lpstr>
      <vt:lpstr>祇園囃子白山</vt:lpstr>
      <vt:lpstr>祇園囃子嵐山</vt:lpstr>
      <vt:lpstr>祇園囃子萬才</vt:lpstr>
      <vt:lpstr>京御膳むすび葵</vt:lpstr>
      <vt:lpstr>京御膳むすび桐</vt:lpstr>
      <vt:lpstr>京御膳むすび藤</vt:lpstr>
      <vt:lpstr>京御膳茶漬け松</vt:lpstr>
      <vt:lpstr>京御膳茶漬け竹</vt:lpstr>
      <vt:lpstr>京御膳茶漬け梅</vt:lpstr>
      <vt:lpstr>献上米</vt:lpstr>
      <vt:lpstr>献上米偲</vt:lpstr>
      <vt:lpstr>紫風呂敷_1_620円</vt:lpstr>
      <vt:lpstr>写真</vt:lpstr>
      <vt:lpstr>手提げ袋ミニ</vt:lpstr>
      <vt:lpstr>手提げ袋小</vt:lpstr>
      <vt:lpstr>手提げ袋大</vt:lpstr>
      <vt:lpstr>十二単鞍馬</vt:lpstr>
      <vt:lpstr>十二単貴船</vt:lpstr>
      <vt:lpstr>十二単詰合せ衣笠</vt:lpstr>
      <vt:lpstr>十二単詰合せ御室</vt:lpstr>
      <vt:lpstr>十二単詰合せ高雄</vt:lpstr>
      <vt:lpstr>十二単詰合せ清滝</vt:lpstr>
      <vt:lpstr>十二単詰合せ千鳥</vt:lpstr>
      <vt:lpstr>十二単五分咲き</vt:lpstr>
      <vt:lpstr>十二単五分咲き夏</vt:lpstr>
      <vt:lpstr>十二単五分咲き秋</vt:lpstr>
      <vt:lpstr>十二単五分咲き春</vt:lpstr>
      <vt:lpstr>十二単五分咲き冬</vt:lpstr>
      <vt:lpstr>十二単嵯峨</vt:lpstr>
      <vt:lpstr>十二単三分咲き</vt:lpstr>
      <vt:lpstr>十二単室町</vt:lpstr>
      <vt:lpstr>十二単偲五分</vt:lpstr>
      <vt:lpstr>十二単偲三分</vt:lpstr>
      <vt:lpstr>十二単偲二分</vt:lpstr>
      <vt:lpstr>十二単偲満</vt:lpstr>
      <vt:lpstr>十二単偲六分</vt:lpstr>
      <vt:lpstr>十二単醍醐</vt:lpstr>
      <vt:lpstr>十二単二分咲き</vt:lpstr>
      <vt:lpstr>十二単八分咲き</vt:lpstr>
      <vt:lpstr>十二単八分咲き夏</vt:lpstr>
      <vt:lpstr>十二単八分咲き秋</vt:lpstr>
      <vt:lpstr>十二単八分咲き春</vt:lpstr>
      <vt:lpstr>十二単八分咲き冬</vt:lpstr>
      <vt:lpstr>十二単伏見</vt:lpstr>
      <vt:lpstr>十二単平安</vt:lpstr>
      <vt:lpstr>十二単満開</vt:lpstr>
      <vt:lpstr>十二単満開お米券付</vt:lpstr>
      <vt:lpstr>十二単満開夏</vt:lpstr>
      <vt:lpstr>十二単満開秋</vt:lpstr>
      <vt:lpstr>十二単満開春</vt:lpstr>
      <vt:lpstr>十二単満開冬</vt:lpstr>
      <vt:lpstr>十二単六分咲き</vt:lpstr>
      <vt:lpstr>十二単六分咲き夏</vt:lpstr>
      <vt:lpstr>十二単六分咲き秋</vt:lpstr>
      <vt:lpstr>十二単六分咲き春</vt:lpstr>
      <vt:lpstr>十二単六分咲き冬</vt:lpstr>
      <vt:lpstr>炊き込みご飯桜</vt:lpstr>
      <vt:lpstr>炊き込みご飯桃</vt:lpstr>
      <vt:lpstr>炊き込みご飯蘭</vt:lpstr>
      <vt:lpstr>都道府県</vt:lpstr>
      <vt:lpstr>配達希望時間</vt:lpstr>
      <vt:lpstr>柄</vt:lpstr>
      <vt:lpstr>米料亭円山</vt:lpstr>
      <vt:lpstr>米料亭花見</vt:lpstr>
      <vt:lpstr>米料亭祇園</vt:lpstr>
      <vt:lpstr>米料亭宮川</vt:lpstr>
      <vt:lpstr>米料亭高瀬</vt:lpstr>
      <vt:lpstr>米料亭四条</vt:lpstr>
      <vt:lpstr>米料亭清水</vt:lpstr>
      <vt:lpstr>米料亭白川</vt:lpstr>
      <vt:lpstr>米料亭八坂</vt:lpstr>
      <vt:lpstr>有</vt:lpstr>
      <vt:lpstr>良縁米愛</vt:lpstr>
      <vt:lpstr>良縁米永久</vt:lpstr>
      <vt:lpstr>良縁米吉兆</vt:lpstr>
      <vt:lpstr>良縁米錦</vt:lpstr>
      <vt:lpstr>良縁米宝来</vt:lpstr>
      <vt:lpstr>良縁米恋</vt:lpstr>
    </vt:vector>
  </TitlesOfParts>
  <Company>GIHEE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八代目儀兵衛</dc:creator>
  <cp:lastModifiedBy>南口龍哉</cp:lastModifiedBy>
  <cp:lastPrinted>2017-12-08T08:07:22Z</cp:lastPrinted>
  <dcterms:created xsi:type="dcterms:W3CDTF">2011-03-11T01:36:52Z</dcterms:created>
  <dcterms:modified xsi:type="dcterms:W3CDTF">2017-12-08T09:18:32Z</dcterms:modified>
</cp:coreProperties>
</file>